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TA_PUB_DIGITAL\TRANSPARENCIA\APART 2 INFORMACIÓN CONTABLE\"/>
    </mc:Choice>
  </mc:AlternateContent>
  <bookViews>
    <workbookView xWindow="0" yWindow="0" windowWidth="19200" windowHeight="10992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20" i="63" s="1"/>
  <c r="C39" i="64" l="1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<sst xmlns="http://schemas.openxmlformats.org/spreadsheetml/2006/main" count="924" uniqueCount="660">
  <si>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</si>
  <si>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</si>
  <si>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</si>
  <si>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</si>
  <si>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</si>
  <si>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</si>
  <si>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</si>
  <si>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</si>
  <si>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</si>
  <si>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</si>
  <si>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</si>
  <si>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</si>
  <si>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</si>
  <si>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</si>
  <si>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</si>
  <si>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</si>
  <si>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</si>
  <si>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</si>
  <si>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</si>
  <si>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</si>
  <si>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</si>
  <si>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</si>
  <si>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</si>
  <si>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</si>
  <si>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</si>
  <si>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</si>
  <si>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</si>
  <si>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</si>
  <si>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</si>
  <si>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</si>
  <si>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</si>
  <si>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</si>
  <si>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</si>
  <si>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</si>
  <si>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</si>
  <si>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</si>
  <si>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</si>
  <si>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</si>
  <si>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</si>
  <si>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</si>
  <si>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</si>
  <si>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</si>
  <si>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</si>
  <si>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</si>
  <si>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</si>
  <si>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</si>
  <si>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</si>
  <si>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</si>
  <si>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</si>
  <si>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</si>
  <si>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</si>
  <si>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</si>
  <si>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</si>
  <si>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</si>
  <si>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</si>
  <si>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</si>
  <si>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</si>
  <si>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</si>
  <si>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</si>
  <si>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</si>
  <si>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</si>
  <si>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</si>
  <si>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</si>
  <si>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</si>
  <si>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</si>
  <si>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</si>
  <si>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</si>
  <si>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</si>
  <si>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</si>
  <si>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</si>
  <si>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</si>
  <si>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</si>
  <si>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</si>
  <si>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</si>
  <si>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</si>
  <si>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</si>
  <si>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</si>
  <si>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</si>
  <si>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</si>
  <si>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</si>
  <si>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</si>
  <si>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</si>
  <si>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</si>
  <si>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</si>
  <si>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</si>
  <si>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</si>
  <si>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</si>
  <si>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</si>
  <si>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</si>
  <si>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</si>
  <si>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</si>
  <si>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</si>
  <si>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</si>
  <si>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</si>
  <si>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</si>
  <si>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</si>
  <si>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</si>
  <si>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</si>
  <si>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</si>
  <si>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</si>
  <si>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</si>
  <si>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</si>
  <si>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</si>
  <si>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</si>
  <si>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</si>
  <si>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</si>
  <si>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</si>
  <si>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</si>
  <si>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</si>
  <si>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</si>
  <si>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</si>
  <si>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</si>
  <si>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</si>
  <si>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</si>
  <si>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</si>
  <si>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</si>
  <si>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</si>
  <si>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</si>
  <si>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</si>
  <si>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</si>
  <si>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</si>
  <si>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</si>
  <si>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</si>
  <si>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</si>
  <si>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</si>
  <si>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</si>
  <si>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</si>
  <si>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</si>
  <si>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</si>
  <si>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</si>
  <si>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</si>
  <si>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</si>
  <si>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</si>
  <si>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</si>
  <si>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</si>
  <si>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</si>
  <si>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</si>
  <si>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</si>
  <si>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</si>
  <si>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</si>
  <si>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</si>
  <si>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</si>
  <si>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</si>
  <si>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</si>
  <si>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</si>
  <si>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</si>
  <si>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</si>
  <si>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</si>
  <si>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</si>
  <si>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</si>
  <si>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</si>
  <si>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</si>
  <si>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</si>
  <si>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</si>
  <si>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</si>
  <si>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</si>
  <si>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</si>
  <si>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</si>
  <si>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</si>
  <si>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</si>
  <si>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</si>
  <si>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</si>
  <si>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</si>
  <si>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</si>
  <si>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</si>
  <si>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</si>
  <si>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</si>
  <si>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</si>
  <si>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</si>
  <si>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</si>
  <si>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</si>
  <si>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</si>
  <si>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</si>
  <si>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</si>
  <si>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</si>
  <si>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</si>
  <si>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</si>
  <si>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</si>
  <si>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</si>
  <si>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</si>
  <si>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</si>
  <si>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</si>
  <si>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</si>
  <si>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</si>
  <si>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</si>
  <si>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</si>
  <si>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</si>
  <si>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</si>
  <si>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</si>
  <si>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</si>
  <si>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</si>
  <si>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</si>
  <si>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</si>
  <si>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</si>
  <si>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</si>
  <si>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</si>
  <si>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</si>
  <si>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</si>
  <si>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</si>
  <si>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</si>
  <si>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</si>
  <si>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</si>
  <si>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</si>
  <si>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</si>
  <si>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</si>
  <si>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</si>
  <si>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</si>
  <si>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</si>
  <si>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</si>
  <si>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</si>
  <si>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</si>
  <si>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</si>
  <si>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</si>
  <si>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</si>
  <si>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</si>
  <si>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</si>
  <si>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</si>
  <si>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</si>
  <si>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</si>
  <si>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</si>
  <si>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</si>
  <si>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</si>
  <si>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</si>
  <si>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</si>
  <si>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</si>
  <si>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</si>
  <si>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</si>
  <si>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</si>
  <si>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</si>
  <si>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</si>
  <si>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</si>
  <si>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</si>
  <si>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</si>
  <si>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</si>
  <si>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</si>
  <si>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</si>
  <si>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</si>
  <si>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</si>
  <si>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</si>
  <si>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</si>
  <si>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</si>
  <si>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</si>
  <si>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</si>
  <si>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</si>
  <si>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</si>
  <si>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</si>
  <si>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</si>
  <si>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</si>
  <si>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</si>
  <si>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</si>
  <si>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</si>
  <si>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</si>
  <si>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</si>
  <si>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</si>
  <si>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</si>
  <si>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</si>
  <si>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</si>
  <si>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</si>
  <si>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</si>
  <si>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</si>
  <si>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</si>
  <si>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</si>
  <si>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</si>
  <si>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</si>
  <si>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</si>
  <si>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</si>
  <si>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</si>
  <si>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</si>
  <si>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</si>
  <si>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</si>
  <si>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</si>
  <si>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</si>
  <si>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</si>
  <si>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</si>
  <si>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</si>
  <si>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</si>
  <si>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</si>
  <si>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</si>
  <si>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</si>
  <si>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</si>
  <si>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</si>
  <si>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</si>
  <si>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</si>
  <si>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</si>
  <si>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</si>
  <si>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</si>
  <si>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</si>
  <si>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</si>
  <si>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</si>
  <si>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</si>
  <si>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</si>
  <si>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</si>
  <si>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</si>
  <si>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</si>
  <si>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</si>
  <si>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</si>
  <si>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</si>
  <si>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</si>
  <si>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</si>
  <si>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</si>
  <si>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</si>
  <si>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</si>
  <si>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</si>
  <si>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</si>
  <si>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</si>
  <si>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</si>
  <si>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</si>
  <si>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</si>
  <si>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</si>
  <si>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</si>
  <si>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</si>
  <si>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</si>
  <si>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</si>
  <si>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</si>
  <si>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</si>
  <si>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</si>
  <si>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</si>
  <si>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</si>
  <si>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</si>
  <si>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</si>
  <si>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</si>
  <si>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</si>
  <si>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</si>
  <si>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</si>
  <si>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</si>
  <si>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</si>
  <si>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</si>
  <si>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</si>
  <si>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</si>
  <si>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</si>
  <si>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</si>
  <si>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</si>
  <si>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</si>
  <si>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</si>
  <si>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</si>
  <si>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</si>
  <si>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</si>
  <si>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</si>
  <si>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</si>
  <si>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</si>
  <si>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</si>
  <si>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</si>
  <si>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</si>
  <si>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</si>
  <si>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</si>
  <si>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</si>
  <si>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</si>
  <si>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</si>
  <si>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</si>
  <si>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</si>
  <si>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</si>
  <si>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</si>
  <si>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</si>
  <si>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</si>
  <si>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</si>
  <si>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</si>
  <si>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</si>
  <si>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</si>
  <si>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</si>
  <si>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</si>
  <si>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</si>
  <si>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</si>
  <si>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</si>
  <si>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</si>
  <si>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</si>
  <si>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</si>
  <si>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</si>
  <si>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</si>
  <si>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</si>
  <si>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</si>
  <si>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</si>
  <si>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</si>
  <si>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</si>
  <si>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</si>
  <si>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</si>
  <si>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</si>
  <si>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</si>
  <si>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</si>
  <si>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</si>
  <si>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</si>
  <si>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</si>
  <si>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</si>
  <si>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</si>
  <si>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</si>
  <si>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</si>
  <si>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</si>
  <si>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</si>
  <si>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</si>
  <si>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</si>
  <si>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</si>
  <si>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</si>
  <si>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</si>
  <si>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</si>
  <si>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</si>
  <si>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</si>
  <si>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</si>
  <si>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</si>
  <si>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</si>
  <si>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</si>
  <si>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</si>
  <si>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</si>
  <si>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</si>
  <si>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</si>
  <si>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</si>
  <si>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</si>
  <si>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</si>
  <si>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</si>
  <si>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</si>
  <si>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</si>
  <si>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</si>
  <si>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</si>
  <si>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</si>
  <si>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</si>
  <si>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</si>
  <si>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</si>
  <si>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</si>
  <si>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</si>
  <si>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</si>
  <si>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</si>
  <si>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</si>
  <si>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</si>
  <si>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</si>
  <si>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</si>
  <si>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</si>
  <si>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</si>
  <si>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</si>
  <si>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</si>
  <si>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</si>
  <si>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</si>
  <si>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</si>
  <si>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</si>
  <si>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</si>
  <si>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</si>
  <si>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</si>
  <si>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</si>
  <si>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</si>
  <si>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</si>
  <si>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</si>
  <si>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</si>
  <si>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</si>
  <si>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</si>
  <si>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</si>
  <si>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</si>
  <si>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</si>
  <si>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</si>
  <si>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</si>
  <si>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</si>
  <si>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</si>
  <si>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</si>
  <si>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</si>
  <si>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</si>
  <si>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</si>
  <si>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</si>
  <si>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</si>
  <si>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</si>
  <si>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</si>
  <si>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</si>
  <si>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</si>
  <si>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</si>
  <si>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</si>
  <si>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</si>
  <si>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</si>
  <si>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</si>
  <si>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</si>
  <si>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</si>
  <si>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</si>
  <si>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</si>
  <si>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</si>
  <si>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</si>
  <si>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</si>
  <si>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</si>
  <si>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</si>
  <si>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</si>
  <si>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</si>
  <si>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</si>
  <si>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</si>
  <si>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</si>
  <si>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</si>
  <si>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</si>
  <si>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</si>
  <si>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</si>
  <si>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</si>
  <si>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</si>
  <si>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</si>
  <si>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</si>
  <si>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</si>
  <si>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</si>
  <si>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</si>
  <si>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</si>
  <si>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</si>
  <si>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</si>
  <si>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</si>
  <si>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</si>
  <si>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</si>
  <si>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</si>
  <si>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</si>
  <si>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</si>
  <si>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</si>
  <si>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</si>
  <si>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</si>
  <si>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</si>
  <si>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</si>
  <si>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</si>
  <si>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</si>
  <si>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</si>
  <si>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</si>
  <si>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</si>
  <si>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</si>
  <si>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</si>
  <si>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</si>
  <si>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</si>
  <si>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</si>
  <si>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</si>
  <si>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</si>
  <si>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</si>
  <si>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</si>
  <si>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</si>
  <si>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</si>
  <si>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</si>
  <si>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</si>
  <si>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</si>
  <si>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</si>
  <si>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</si>
  <si>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</si>
  <si>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</si>
  <si>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</si>
  <si>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</si>
  <si>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</si>
  <si>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</si>
  <si>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</si>
  <si>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</si>
  <si>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</si>
  <si>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</si>
  <si>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</si>
  <si>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</si>
  <si>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</si>
  <si>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</si>
  <si>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</si>
  <si>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</si>
  <si>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</si>
  <si>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</si>
  <si>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</si>
  <si>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</si>
  <si>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</si>
  <si>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</si>
  <si>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</si>
  <si>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</si>
  <si>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</si>
  <si>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</si>
  <si>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</si>
  <si>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</si>
  <si>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</si>
  <si>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</si>
  <si>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</si>
  <si>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</si>
  <si>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</si>
  <si>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</si>
  <si>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</si>
  <si>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</si>
  <si>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</si>
  <si>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</si>
  <si>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</si>
  <si>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</si>
  <si>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</si>
  <si>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</si>
  <si>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</si>
  <si>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</si>
  <si>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</si>
  <si>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</si>
  <si>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</si>
  <si>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</si>
  <si>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</si>
  <si>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</si>
  <si>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</si>
  <si>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</si>
  <si>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</si>
  <si>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</si>
  <si>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</si>
  <si>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</si>
  <si>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</si>
  <si>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</si>
  <si>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</si>
  <si>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</si>
  <si>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</si>
  <si>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</si>
  <si>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</si>
  <si>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</si>
  <si>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</si>
  <si>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</si>
  <si>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</si>
  <si>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</si>
  <si>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</si>
  <si>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</si>
  <si>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</si>
  <si>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</si>
  <si>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</si>
  <si>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</si>
  <si>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</si>
  <si>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</si>
  <si>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</si>
  <si>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</si>
  <si>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</si>
  <si>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</si>
  <si>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</si>
  <si>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</si>
  <si>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</si>
  <si>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</si>
  <si>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</si>
  <si>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</si>
  <si>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</si>
  <si>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</si>
  <si>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</si>
  <si>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</si>
  <si>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</si>
  <si>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</si>
  <si>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</si>
  <si>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</si>
  <si>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</si>
  <si>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</si>
  <si>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</si>
  <si>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</si>
  <si>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</si>
  <si>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</si>
  <si>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</si>
  <si>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</si>
  <si>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</si>
  <si>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</si>
  <si>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</si>
  <si>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</si>
  <si>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</si>
  <si>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</si>
  <si>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</si>
  <si>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</si>
  <si>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</si>
  <si>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</si>
  <si>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</si>
  <si>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</si>
  <si>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</si>
  <si>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</si>
  <si>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</si>
  <si>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</si>
  <si>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</si>
  <si>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</si>
  <si>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</si>
  <si>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</si>
  <si>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</si>
  <si>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</si>
  <si>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</si>
  <si>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</si>
  <si>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</si>
  <si>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</si>
  <si>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</si>
  <si>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SISTEMA PARA EL DESARROLLO INTEGRAL DE LA FAMILIA DEL MUNICIPIO DE SAN FELIPE, GTO.</t>
  </si>
  <si>
    <t>Correspondiente del 1 de Enero al AL 30 DE SEPTIEMBRE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</si>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</sst>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7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3" fillId="0" borderId="0" xfId="3" applyFont="1" applyAlignment="1" applyProtection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3" fillId="0" borderId="0" xfId="3" applyFont="1" applyAlignment="1" applyProtection="1">
      <alignment horizontal="center" vertical="top" wrapText="1"/>
      <protection locked="0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6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8671875" defaultRowHeight="10.199999999999999" x14ac:dyDescent="0.2"/>
  <cols>
    <col min="1" max="1" width="14.6640625" style="36" customWidth="1"/>
    <col min="2" max="2" width="73.88671875" style="36" bestFit="1" customWidth="1"/>
    <col min="3" max="3" width="8" style="36" customWidth="1"/>
    <col min="4" max="16384" width="12.88671875" style="36"/>
  </cols>
  <sheetData>
    <row r="1" spans="1:5" ht="18.899999999999999" customHeight="1" x14ac:dyDescent="0.2">
      <c r="A1" s="169" t="s">
        <v>652</v>
      </c>
      <c r="B1" s="169"/>
      <c r="C1" s="72"/>
      <c r="D1" s="69" t="s">
        <v>244</v>
      </c>
      <c r="E1" s="70">
        <v>2019</v>
      </c>
    </row>
    <row r="2" spans="1:5" ht="18.899999999999999" customHeight="1" x14ac:dyDescent="0.2">
      <c r="A2" s="170" t="s">
        <v>557</v>
      </c>
      <c r="B2" s="170"/>
      <c r="C2" s="91"/>
      <c r="D2" s="69" t="s">
        <v>246</v>
      </c>
      <c r="E2" s="72" t="s">
        <v>247</v>
      </c>
    </row>
    <row r="3" spans="1:5" ht="18.899999999999999" customHeight="1" x14ac:dyDescent="0.2">
      <c r="A3" s="171" t="s">
        <v>653</v>
      </c>
      <c r="B3" s="171"/>
      <c r="C3" s="72"/>
      <c r="D3" s="69" t="s">
        <v>248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x14ac:dyDescent="0.2">
      <c r="A32" s="39"/>
      <c r="B32" s="42"/>
    </row>
    <row r="33" spans="1:5" x14ac:dyDescent="0.2">
      <c r="A33" s="39"/>
      <c r="B33" s="41"/>
    </row>
    <row r="34" spans="1:5" x14ac:dyDescent="0.2">
      <c r="A34" s="100" t="s">
        <v>86</v>
      </c>
      <c r="B34" s="101" t="s">
        <v>81</v>
      </c>
    </row>
    <row r="35" spans="1:5" x14ac:dyDescent="0.2">
      <c r="A35" s="100" t="s">
        <v>87</v>
      </c>
      <c r="B35" s="101" t="s">
        <v>82</v>
      </c>
    </row>
    <row r="36" spans="1:5" x14ac:dyDescent="0.2">
      <c r="A36" s="39"/>
      <c r="B36" s="42"/>
    </row>
    <row r="37" spans="1:5" x14ac:dyDescent="0.2">
      <c r="A37" s="39"/>
      <c r="B37" s="40" t="s">
        <v>84</v>
      </c>
    </row>
    <row r="38" spans="1:5" x14ac:dyDescent="0.2">
      <c r="A38" s="39" t="s">
        <v>85</v>
      </c>
      <c r="B38" s="101" t="s">
        <v>33</v>
      </c>
    </row>
    <row r="39" spans="1:5" x14ac:dyDescent="0.2">
      <c r="A39" s="39"/>
      <c r="B39" s="101" t="s">
        <v>34</v>
      </c>
    </row>
    <row r="40" spans="1:5" ht="10.8" thickBot="1" x14ac:dyDescent="0.25">
      <c r="A40" s="43"/>
      <c r="B40" s="44"/>
    </row>
    <row r="41" spans="1:5" x14ac:dyDescent="0.2">
      <c r="A41" s="165" t="s">
        <v>654</v>
      </c>
    </row>
    <row r="44" spans="1:5" ht="15.75" customHeight="1" x14ac:dyDescent="0.2">
      <c r="B44" s="166" t="s">
        <v>655</v>
      </c>
      <c r="D44" s="172" t="s">
        <v>655</v>
      </c>
      <c r="E44" s="172"/>
    </row>
    <row r="45" spans="1:5" x14ac:dyDescent="0.2">
      <c r="B45" s="167" t="s">
        <v>656</v>
      </c>
      <c r="D45" s="168" t="s">
        <v>658</v>
      </c>
    </row>
    <row r="46" spans="1:5" x14ac:dyDescent="0.2">
      <c r="B46" s="166" t="s">
        <v>657</v>
      </c>
      <c r="D46" s="168" t="s">
        <v>659</v>
      </c>
    </row>
  </sheetData>
  <sheetProtection formatCells="0" formatColumns="0" formatRows="0" autoFilter="0" pivotTables="0"/>
  <mergeCells count="4">
    <mergeCell ref="A1:B1"/>
    <mergeCell ref="A2:B2"/>
    <mergeCell ref="A3:B3"/>
    <mergeCell ref="D44:E44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C15" sqref="C15"/>
    </sheetView>
  </sheetViews>
  <sheetFormatPr baseColWidth="10" defaultColWidth="11.44140625" defaultRowHeight="10.199999999999999" x14ac:dyDescent="0.2"/>
  <cols>
    <col min="1" max="1" width="3.33203125" style="94" customWidth="1"/>
    <col min="2" max="2" width="63.109375" style="94" customWidth="1"/>
    <col min="3" max="3" width="17.6640625" style="94" customWidth="1"/>
    <col min="4" max="16384" width="11.44140625" style="94"/>
  </cols>
  <sheetData>
    <row r="1" spans="1:3" s="92" customFormat="1" ht="18" customHeight="1" x14ac:dyDescent="0.3">
      <c r="A1" s="176" t="s">
        <v>652</v>
      </c>
      <c r="B1" s="177"/>
      <c r="C1" s="178"/>
    </row>
    <row r="2" spans="1:3" s="92" customFormat="1" ht="18" customHeight="1" x14ac:dyDescent="0.3">
      <c r="A2" s="179" t="s">
        <v>554</v>
      </c>
      <c r="B2" s="180"/>
      <c r="C2" s="181"/>
    </row>
    <row r="3" spans="1:3" s="92" customFormat="1" ht="18" customHeight="1" x14ac:dyDescent="0.3">
      <c r="A3" s="179" t="s">
        <v>653</v>
      </c>
      <c r="B3" s="180"/>
      <c r="C3" s="181"/>
    </row>
    <row r="4" spans="1:3" s="95" customFormat="1" ht="18" customHeight="1" x14ac:dyDescent="0.2">
      <c r="A4" s="182" t="s">
        <v>550</v>
      </c>
      <c r="B4" s="183"/>
      <c r="C4" s="184"/>
    </row>
    <row r="5" spans="1:3" s="93" customFormat="1" x14ac:dyDescent="0.2">
      <c r="A5" s="113" t="s">
        <v>590</v>
      </c>
      <c r="B5" s="113"/>
      <c r="C5" s="114">
        <v>14725442.33</v>
      </c>
    </row>
    <row r="6" spans="1:3" x14ac:dyDescent="0.2">
      <c r="A6" s="115"/>
      <c r="B6" s="116"/>
      <c r="C6" s="117"/>
    </row>
    <row r="7" spans="1:3" x14ac:dyDescent="0.2">
      <c r="A7" s="126" t="s">
        <v>591</v>
      </c>
      <c r="B7" s="126"/>
      <c r="C7" s="118">
        <f>SUM(C8:C13)</f>
        <v>0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0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0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126</v>
      </c>
      <c r="B15" s="116"/>
      <c r="C15" s="118">
        <f>SUM(C16:C18)</f>
        <v>0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3" x14ac:dyDescent="0.2">
      <c r="A17" s="128">
        <v>3.2</v>
      </c>
      <c r="B17" s="121" t="s">
        <v>599</v>
      </c>
      <c r="C17" s="119">
        <v>0</v>
      </c>
    </row>
    <row r="18" spans="1:3" x14ac:dyDescent="0.2">
      <c r="A18" s="128">
        <v>3.3</v>
      </c>
      <c r="B18" s="123" t="s">
        <v>600</v>
      </c>
      <c r="C18" s="129">
        <v>0</v>
      </c>
    </row>
    <row r="19" spans="1:3" x14ac:dyDescent="0.2">
      <c r="A19" s="115"/>
      <c r="B19" s="130"/>
      <c r="C19" s="131"/>
    </row>
    <row r="20" spans="1:3" x14ac:dyDescent="0.2">
      <c r="A20" s="132" t="s">
        <v>125</v>
      </c>
      <c r="B20" s="132"/>
      <c r="C20" s="114">
        <f>C5+C7-C15</f>
        <v>14725442.33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C10" sqref="C10"/>
    </sheetView>
  </sheetViews>
  <sheetFormatPr baseColWidth="10" defaultColWidth="11.44140625" defaultRowHeight="10.199999999999999" x14ac:dyDescent="0.2"/>
  <cols>
    <col min="1" max="1" width="3.6640625" style="94" customWidth="1"/>
    <col min="2" max="2" width="62.109375" style="94" customWidth="1"/>
    <col min="3" max="3" width="17.6640625" style="94" customWidth="1"/>
    <col min="4" max="16384" width="11.44140625" style="94"/>
  </cols>
  <sheetData>
    <row r="1" spans="1:3" s="96" customFormat="1" ht="18.899999999999999" customHeight="1" x14ac:dyDescent="0.3">
      <c r="A1" s="185" t="s">
        <v>652</v>
      </c>
      <c r="B1" s="186"/>
      <c r="C1" s="187"/>
    </row>
    <row r="2" spans="1:3" s="96" customFormat="1" ht="18.899999999999999" customHeight="1" x14ac:dyDescent="0.3">
      <c r="A2" s="188" t="s">
        <v>555</v>
      </c>
      <c r="B2" s="189"/>
      <c r="C2" s="190"/>
    </row>
    <row r="3" spans="1:3" s="96" customFormat="1" ht="18.899999999999999" customHeight="1" x14ac:dyDescent="0.3">
      <c r="A3" s="188" t="s">
        <v>653</v>
      </c>
      <c r="B3" s="189"/>
      <c r="C3" s="190"/>
    </row>
    <row r="4" spans="1:3" s="97" customFormat="1" x14ac:dyDescent="0.2">
      <c r="A4" s="182" t="s">
        <v>550</v>
      </c>
      <c r="B4" s="183"/>
      <c r="C4" s="184"/>
    </row>
    <row r="5" spans="1:3" x14ac:dyDescent="0.2">
      <c r="A5" s="144" t="s">
        <v>603</v>
      </c>
      <c r="B5" s="113"/>
      <c r="C5" s="137">
        <v>11438402.51</v>
      </c>
    </row>
    <row r="6" spans="1:3" x14ac:dyDescent="0.2">
      <c r="A6" s="138"/>
      <c r="B6" s="116"/>
      <c r="C6" s="139"/>
    </row>
    <row r="7" spans="1:3" x14ac:dyDescent="0.2">
      <c r="A7" s="126" t="s">
        <v>604</v>
      </c>
      <c r="B7" s="140"/>
      <c r="C7" s="118">
        <f>SUM(C8:C28)</f>
        <v>192993.47</v>
      </c>
    </row>
    <row r="8" spans="1:3" x14ac:dyDescent="0.2">
      <c r="A8" s="145">
        <v>2.1</v>
      </c>
      <c r="B8" s="146" t="s">
        <v>427</v>
      </c>
      <c r="C8" s="147">
        <v>0</v>
      </c>
    </row>
    <row r="9" spans="1:3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147175.47</v>
      </c>
    </row>
    <row r="11" spans="1:3" x14ac:dyDescent="0.2">
      <c r="A11" s="154">
        <v>2.4</v>
      </c>
      <c r="B11" s="136" t="s">
        <v>294</v>
      </c>
      <c r="C11" s="147">
        <v>30218</v>
      </c>
    </row>
    <row r="12" spans="1:3" x14ac:dyDescent="0.2">
      <c r="A12" s="154">
        <v>2.5</v>
      </c>
      <c r="B12" s="136" t="s">
        <v>295</v>
      </c>
      <c r="C12" s="147">
        <v>0</v>
      </c>
    </row>
    <row r="13" spans="1:3" x14ac:dyDescent="0.2">
      <c r="A13" s="154">
        <v>2.6</v>
      </c>
      <c r="B13" s="136" t="s">
        <v>296</v>
      </c>
      <c r="C13" s="147">
        <v>0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15600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0</v>
      </c>
    </row>
    <row r="18" spans="1:3" x14ac:dyDescent="0.2">
      <c r="A18" s="154" t="s">
        <v>635</v>
      </c>
      <c r="B18" s="136" t="s">
        <v>302</v>
      </c>
      <c r="C18" s="147">
        <v>0</v>
      </c>
    </row>
    <row r="19" spans="1:3" x14ac:dyDescent="0.2">
      <c r="A19" s="154" t="s">
        <v>636</v>
      </c>
      <c r="B19" s="136" t="s">
        <v>607</v>
      </c>
      <c r="C19" s="147">
        <v>0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4.4" x14ac:dyDescent="0.3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0</v>
      </c>
    </row>
    <row r="29" spans="1:3" x14ac:dyDescent="0.2">
      <c r="A29" s="156"/>
      <c r="B29" s="148"/>
      <c r="C29" s="149"/>
    </row>
    <row r="30" spans="1:3" x14ac:dyDescent="0.2">
      <c r="A30" s="150" t="s">
        <v>624</v>
      </c>
      <c r="B30" s="151"/>
      <c r="C30" s="152">
        <f>SUM(C31:C37)</f>
        <v>0</v>
      </c>
    </row>
    <row r="31" spans="1:3" x14ac:dyDescent="0.2">
      <c r="A31" s="154" t="s">
        <v>625</v>
      </c>
      <c r="B31" s="136" t="s">
        <v>496</v>
      </c>
      <c r="C31" s="147">
        <v>0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3" x14ac:dyDescent="0.2">
      <c r="A33" s="154" t="s">
        <v>627</v>
      </c>
      <c r="B33" s="136" t="s">
        <v>506</v>
      </c>
      <c r="C33" s="147">
        <v>0</v>
      </c>
    </row>
    <row r="34" spans="1:3" x14ac:dyDescent="0.2">
      <c r="A34" s="154" t="s">
        <v>628</v>
      </c>
      <c r="B34" s="136" t="s">
        <v>629</v>
      </c>
      <c r="C34" s="147">
        <v>0</v>
      </c>
    </row>
    <row r="35" spans="1:3" x14ac:dyDescent="0.2">
      <c r="A35" s="154" t="s">
        <v>630</v>
      </c>
      <c r="B35" s="136" t="s">
        <v>631</v>
      </c>
      <c r="C35" s="147">
        <v>0</v>
      </c>
    </row>
    <row r="36" spans="1:3" x14ac:dyDescent="0.2">
      <c r="A36" s="154" t="s">
        <v>632</v>
      </c>
      <c r="B36" s="136" t="s">
        <v>514</v>
      </c>
      <c r="C36" s="147">
        <v>0</v>
      </c>
    </row>
    <row r="37" spans="1:3" x14ac:dyDescent="0.2">
      <c r="A37" s="154" t="s">
        <v>633</v>
      </c>
      <c r="B37" s="146" t="s">
        <v>634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127</v>
      </c>
      <c r="B39" s="113"/>
      <c r="C39" s="114">
        <f>C5-C7+C30</f>
        <v>11245409.039999999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F25" sqref="F25"/>
    </sheetView>
  </sheetViews>
  <sheetFormatPr baseColWidth="10" defaultColWidth="9.109375" defaultRowHeight="10.199999999999999" x14ac:dyDescent="0.2"/>
  <cols>
    <col min="1" max="1" width="10" style="84" customWidth="1"/>
    <col min="2" max="2" width="68.5546875" style="84" bestFit="1" customWidth="1"/>
    <col min="3" max="3" width="17.44140625" style="84" bestFit="1" customWidth="1"/>
    <col min="4" max="5" width="23.6640625" style="84" bestFit="1" customWidth="1"/>
    <col min="6" max="6" width="19.33203125" style="84" customWidth="1"/>
    <col min="7" max="7" width="20.5546875" style="84" customWidth="1"/>
    <col min="8" max="10" width="20.33203125" style="84" customWidth="1"/>
    <col min="11" max="16384" width="9.109375" style="84"/>
  </cols>
  <sheetData>
    <row r="1" spans="1:10" ht="18.899999999999999" customHeight="1" x14ac:dyDescent="0.2">
      <c r="A1" s="175" t="s">
        <v>652</v>
      </c>
      <c r="B1" s="191"/>
      <c r="C1" s="191"/>
      <c r="D1" s="191"/>
      <c r="E1" s="191"/>
      <c r="F1" s="191"/>
      <c r="G1" s="82" t="s">
        <v>244</v>
      </c>
      <c r="H1" s="83">
        <f>'Notas a los Edos Financieros'!E1</f>
        <v>2019</v>
      </c>
    </row>
    <row r="2" spans="1:10" ht="18.899999999999999" customHeight="1" x14ac:dyDescent="0.2">
      <c r="A2" s="175" t="s">
        <v>556</v>
      </c>
      <c r="B2" s="191"/>
      <c r="C2" s="191"/>
      <c r="D2" s="191"/>
      <c r="E2" s="191"/>
      <c r="F2" s="191"/>
      <c r="G2" s="82" t="s">
        <v>246</v>
      </c>
      <c r="H2" s="83" t="str">
        <f>'Notas a los Edos Financieros'!E2</f>
        <v>Trimestral</v>
      </c>
    </row>
    <row r="3" spans="1:10" ht="18.899999999999999" customHeight="1" x14ac:dyDescent="0.2">
      <c r="A3" s="192" t="s">
        <v>653</v>
      </c>
      <c r="B3" s="193"/>
      <c r="C3" s="193"/>
      <c r="D3" s="193"/>
      <c r="E3" s="193"/>
      <c r="F3" s="193"/>
      <c r="G3" s="82" t="s">
        <v>248</v>
      </c>
      <c r="H3" s="83">
        <f>'Notas a los Edos Financieros'!E3</f>
        <v>1</v>
      </c>
    </row>
    <row r="4" spans="1:10" x14ac:dyDescent="0.2">
      <c r="A4" s="85" t="s">
        <v>249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190</v>
      </c>
      <c r="B7" s="87" t="s">
        <v>551</v>
      </c>
      <c r="C7" s="87" t="s">
        <v>226</v>
      </c>
      <c r="D7" s="87" t="s">
        <v>552</v>
      </c>
      <c r="E7" s="87" t="s">
        <v>553</v>
      </c>
      <c r="F7" s="87" t="s">
        <v>225</v>
      </c>
      <c r="G7" s="87" t="s">
        <v>167</v>
      </c>
      <c r="H7" s="87" t="s">
        <v>228</v>
      </c>
      <c r="I7" s="87" t="s">
        <v>229</v>
      </c>
      <c r="J7" s="87" t="s">
        <v>230</v>
      </c>
    </row>
    <row r="8" spans="1:10" s="99" customFormat="1" x14ac:dyDescent="0.2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opLeftCell="A16" zoomScaleNormal="100" zoomScaleSheetLayoutView="100" workbookViewId="0">
      <selection activeCell="A48" sqref="A48"/>
    </sheetView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/>
    </row>
    <row r="4" spans="1:8" s="11" customFormat="1" x14ac:dyDescent="0.2">
      <c r="A4" s="10" t="s">
        <v>36</v>
      </c>
    </row>
    <row r="5" spans="1:8" s="11" customFormat="1" ht="39.9" customHeight="1" x14ac:dyDescent="0.2">
      <c r="A5" s="194" t="s">
        <v>37</v>
      </c>
      <c r="B5" s="194"/>
      <c r="C5" s="194"/>
      <c r="D5" s="194"/>
      <c r="E5" s="194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3.2" x14ac:dyDescent="0.25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5" t="s">
        <v>41</v>
      </c>
      <c r="C10" s="195"/>
      <c r="D10" s="195"/>
      <c r="E10" s="195"/>
    </row>
    <row r="11" spans="1:8" s="11" customFormat="1" ht="12.9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5" t="s">
        <v>45</v>
      </c>
      <c r="C12" s="195"/>
      <c r="D12" s="195"/>
      <c r="E12" s="195"/>
    </row>
    <row r="13" spans="1:8" s="11" customFormat="1" ht="26.1" customHeight="1" x14ac:dyDescent="0.2">
      <c r="A13" s="158" t="s">
        <v>46</v>
      </c>
      <c r="B13" s="195" t="s">
        <v>47</v>
      </c>
      <c r="C13" s="195"/>
      <c r="D13" s="195"/>
      <c r="E13" s="195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" customHeight="1" x14ac:dyDescent="0.2">
      <c r="A16" s="158" t="s">
        <v>50</v>
      </c>
    </row>
    <row r="17" spans="1:8" s="11" customFormat="1" ht="12.9" customHeight="1" x14ac:dyDescent="0.2">
      <c r="A17" s="28"/>
    </row>
    <row r="18" spans="1:8" s="11" customFormat="1" ht="12.9" customHeight="1" x14ac:dyDescent="0.2">
      <c r="A18" s="14" t="s">
        <v>641</v>
      </c>
    </row>
    <row r="19" spans="1:8" s="11" customFormat="1" ht="12.9" customHeight="1" x14ac:dyDescent="0.2">
      <c r="A19" s="159" t="s">
        <v>639</v>
      </c>
    </row>
    <row r="20" spans="1:8" s="11" customFormat="1" ht="12.9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5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6" t="s">
        <v>52</v>
      </c>
      <c r="C31" s="196"/>
      <c r="D31" s="196"/>
      <c r="E31" s="196"/>
      <c r="H31" s="15"/>
    </row>
    <row r="32" spans="1:8" s="11" customFormat="1" ht="20.399999999999999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5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zoomScale="106" zoomScaleNormal="106" workbookViewId="0">
      <selection activeCell="A116" sqref="A116"/>
    </sheetView>
  </sheetViews>
  <sheetFormatPr baseColWidth="10" defaultColWidth="9.109375" defaultRowHeight="10.199999999999999" x14ac:dyDescent="0.2"/>
  <cols>
    <col min="1" max="1" width="10" style="75" customWidth="1"/>
    <col min="2" max="2" width="64.5546875" style="75" bestFit="1" customWidth="1"/>
    <col min="3" max="3" width="16.44140625" style="75" bestFit="1" customWidth="1"/>
    <col min="4" max="4" width="19.109375" style="75" customWidth="1"/>
    <col min="5" max="5" width="28" style="75" customWidth="1"/>
    <col min="6" max="6" width="22.6640625" style="75" customWidth="1"/>
    <col min="7" max="8" width="16.6640625" style="75" customWidth="1"/>
    <col min="9" max="9" width="27.109375" style="75" customWidth="1"/>
    <col min="10" max="16384" width="9.109375" style="75"/>
  </cols>
  <sheetData>
    <row r="1" spans="1:8" s="71" customFormat="1" ht="18.899999999999999" customHeight="1" x14ac:dyDescent="0.3">
      <c r="A1" s="173" t="s">
        <v>652</v>
      </c>
      <c r="B1" s="174"/>
      <c r="C1" s="174"/>
      <c r="D1" s="174"/>
      <c r="E1" s="174"/>
      <c r="F1" s="174"/>
      <c r="G1" s="69" t="s">
        <v>244</v>
      </c>
      <c r="H1" s="80">
        <v>2019</v>
      </c>
    </row>
    <row r="2" spans="1:8" s="71" customFormat="1" ht="18.899999999999999" customHeight="1" x14ac:dyDescent="0.3">
      <c r="A2" s="173" t="s">
        <v>245</v>
      </c>
      <c r="B2" s="174"/>
      <c r="C2" s="174"/>
      <c r="D2" s="174"/>
      <c r="E2" s="174"/>
      <c r="F2" s="174"/>
      <c r="G2" s="69" t="s">
        <v>246</v>
      </c>
      <c r="H2" s="80" t="str">
        <f>'Notas a los Edos Financieros'!E2</f>
        <v>Trimestral</v>
      </c>
    </row>
    <row r="3" spans="1:8" s="71" customFormat="1" ht="18.899999999999999" customHeight="1" x14ac:dyDescent="0.3">
      <c r="A3" s="173" t="s">
        <v>653</v>
      </c>
      <c r="B3" s="174"/>
      <c r="C3" s="174"/>
      <c r="D3" s="174"/>
      <c r="E3" s="174"/>
      <c r="F3" s="174"/>
      <c r="G3" s="69" t="s">
        <v>248</v>
      </c>
      <c r="H3" s="80">
        <f>'Notas a los Edos Financieros'!E3</f>
        <v>1</v>
      </c>
    </row>
    <row r="4" spans="1:8" x14ac:dyDescent="0.2">
      <c r="A4" s="73" t="s">
        <v>249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198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250</v>
      </c>
      <c r="C8" s="79">
        <v>0</v>
      </c>
    </row>
    <row r="9" spans="1:8" x14ac:dyDescent="0.2">
      <c r="A9" s="77">
        <v>1115</v>
      </c>
      <c r="B9" s="75" t="s">
        <v>251</v>
      </c>
      <c r="C9" s="79">
        <v>0</v>
      </c>
    </row>
    <row r="10" spans="1:8" x14ac:dyDescent="0.2">
      <c r="A10" s="77">
        <v>1121</v>
      </c>
      <c r="B10" s="75" t="s">
        <v>252</v>
      </c>
      <c r="C10" s="79">
        <v>0</v>
      </c>
    </row>
    <row r="11" spans="1:8" x14ac:dyDescent="0.2">
      <c r="A11" s="77">
        <v>1211</v>
      </c>
      <c r="B11" s="75" t="s">
        <v>253</v>
      </c>
      <c r="C11" s="79">
        <v>0</v>
      </c>
    </row>
    <row r="13" spans="1:8" x14ac:dyDescent="0.2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190</v>
      </c>
      <c r="B14" s="76" t="s">
        <v>187</v>
      </c>
      <c r="C14" s="76" t="s">
        <v>188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233</v>
      </c>
    </row>
    <row r="15" spans="1:8" x14ac:dyDescent="0.2">
      <c r="A15" s="77">
        <v>1122</v>
      </c>
      <c r="B15" s="75" t="s">
        <v>254</v>
      </c>
      <c r="C15" s="79">
        <v>4903.8999999999996</v>
      </c>
      <c r="D15" s="79">
        <v>4801.8599999999997</v>
      </c>
      <c r="E15" s="79">
        <v>4817.72</v>
      </c>
      <c r="F15" s="79">
        <v>4863.6000000000004</v>
      </c>
      <c r="G15" s="79">
        <v>4834.57</v>
      </c>
    </row>
    <row r="16" spans="1:8" x14ac:dyDescent="0.2">
      <c r="A16" s="77">
        <v>1124</v>
      </c>
      <c r="B16" s="75" t="s">
        <v>255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</row>
    <row r="18" spans="1:8" x14ac:dyDescent="0.2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190</v>
      </c>
      <c r="B19" s="76" t="s">
        <v>187</v>
      </c>
      <c r="C19" s="76" t="s">
        <v>188</v>
      </c>
      <c r="D19" s="76" t="s">
        <v>256</v>
      </c>
      <c r="E19" s="76" t="s">
        <v>257</v>
      </c>
      <c r="F19" s="76" t="s">
        <v>258</v>
      </c>
      <c r="G19" s="76" t="s">
        <v>259</v>
      </c>
      <c r="H19" s="76" t="s">
        <v>260</v>
      </c>
    </row>
    <row r="20" spans="1:8" x14ac:dyDescent="0.2">
      <c r="A20" s="77">
        <v>1123</v>
      </c>
      <c r="B20" s="75" t="s">
        <v>261</v>
      </c>
      <c r="C20" s="79">
        <v>5232.91</v>
      </c>
      <c r="D20" s="79">
        <v>5232.91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262</v>
      </c>
      <c r="C21" s="79">
        <v>13000</v>
      </c>
      <c r="D21" s="79">
        <v>13000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263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264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265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266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267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x14ac:dyDescent="0.2">
      <c r="A28" s="74" t="s">
        <v>268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190</v>
      </c>
      <c r="B29" s="76" t="s">
        <v>187</v>
      </c>
      <c r="C29" s="76" t="s">
        <v>188</v>
      </c>
      <c r="D29" s="76" t="s">
        <v>203</v>
      </c>
      <c r="E29" s="76" t="s">
        <v>202</v>
      </c>
      <c r="F29" s="76" t="s">
        <v>269</v>
      </c>
      <c r="G29" s="76" t="s">
        <v>205</v>
      </c>
      <c r="H29" s="76"/>
    </row>
    <row r="30" spans="1:8" x14ac:dyDescent="0.2">
      <c r="A30" s="77">
        <v>1140</v>
      </c>
      <c r="B30" s="75" t="s">
        <v>270</v>
      </c>
      <c r="C30" s="79">
        <f>SUM(C31:C35)</f>
        <v>0</v>
      </c>
    </row>
    <row r="31" spans="1:8" x14ac:dyDescent="0.2">
      <c r="A31" s="77">
        <v>1141</v>
      </c>
      <c r="B31" s="75" t="s">
        <v>271</v>
      </c>
      <c r="C31" s="79">
        <v>0</v>
      </c>
    </row>
    <row r="32" spans="1:8" x14ac:dyDescent="0.2">
      <c r="A32" s="77">
        <v>1142</v>
      </c>
      <c r="B32" s="75" t="s">
        <v>272</v>
      </c>
      <c r="C32" s="79">
        <v>0</v>
      </c>
    </row>
    <row r="33" spans="1:8" x14ac:dyDescent="0.2">
      <c r="A33" s="77">
        <v>1143</v>
      </c>
      <c r="B33" s="75" t="s">
        <v>273</v>
      </c>
      <c r="C33" s="79">
        <v>0</v>
      </c>
    </row>
    <row r="34" spans="1:8" x14ac:dyDescent="0.2">
      <c r="A34" s="77">
        <v>1144</v>
      </c>
      <c r="B34" s="75" t="s">
        <v>274</v>
      </c>
      <c r="C34" s="79">
        <v>0</v>
      </c>
    </row>
    <row r="35" spans="1:8" x14ac:dyDescent="0.2">
      <c r="A35" s="77">
        <v>1145</v>
      </c>
      <c r="B35" s="75" t="s">
        <v>275</v>
      </c>
      <c r="C35" s="79">
        <v>0</v>
      </c>
    </row>
    <row r="37" spans="1:8" x14ac:dyDescent="0.2">
      <c r="A37" s="74" t="s">
        <v>276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277</v>
      </c>
      <c r="G38" s="76"/>
      <c r="H38" s="76"/>
    </row>
    <row r="39" spans="1:8" x14ac:dyDescent="0.2">
      <c r="A39" s="77">
        <v>1150</v>
      </c>
      <c r="B39" s="75" t="s">
        <v>278</v>
      </c>
      <c r="C39" s="79">
        <f>C40</f>
        <v>951686.2</v>
      </c>
    </row>
    <row r="40" spans="1:8" x14ac:dyDescent="0.2">
      <c r="A40" s="77">
        <v>1151</v>
      </c>
      <c r="B40" s="75" t="s">
        <v>279</v>
      </c>
      <c r="C40" s="79">
        <v>951686.2</v>
      </c>
    </row>
    <row r="42" spans="1:8" x14ac:dyDescent="0.2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260</v>
      </c>
      <c r="F43" s="76"/>
      <c r="G43" s="76"/>
      <c r="H43" s="76"/>
    </row>
    <row r="44" spans="1:8" x14ac:dyDescent="0.2">
      <c r="A44" s="77">
        <v>1213</v>
      </c>
      <c r="B44" s="75" t="s">
        <v>280</v>
      </c>
      <c r="C44" s="79">
        <v>0</v>
      </c>
    </row>
    <row r="46" spans="1:8" x14ac:dyDescent="0.2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281</v>
      </c>
      <c r="C48" s="79">
        <v>0</v>
      </c>
    </row>
    <row r="50" spans="1:9" x14ac:dyDescent="0.2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282</v>
      </c>
      <c r="H51" s="76" t="s">
        <v>210</v>
      </c>
      <c r="I51" s="76" t="s">
        <v>283</v>
      </c>
    </row>
    <row r="52" spans="1:9" x14ac:dyDescent="0.2">
      <c r="A52" s="77">
        <v>1230</v>
      </c>
      <c r="B52" s="75" t="s">
        <v>284</v>
      </c>
      <c r="C52" s="79">
        <f>SUM(C53:C59)</f>
        <v>6741995.5300000003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285</v>
      </c>
      <c r="C53" s="79">
        <v>6741995.5300000003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286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287</v>
      </c>
      <c r="C55" s="79">
        <v>0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288</v>
      </c>
      <c r="C56" s="79">
        <v>0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289</v>
      </c>
      <c r="C57" s="79">
        <v>0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290</v>
      </c>
      <c r="C58" s="79">
        <v>0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291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292</v>
      </c>
      <c r="C60" s="79">
        <f>SUM(C61:C68)</f>
        <v>1858986.1</v>
      </c>
      <c r="D60" s="79">
        <f t="shared" ref="D60:E60" si="0">SUM(D61:D68)</f>
        <v>0</v>
      </c>
      <c r="E60" s="79">
        <f t="shared" si="0"/>
        <v>-723115.94</v>
      </c>
    </row>
    <row r="61" spans="1:9" x14ac:dyDescent="0.2">
      <c r="A61" s="77">
        <v>1241</v>
      </c>
      <c r="B61" s="75" t="s">
        <v>293</v>
      </c>
      <c r="C61" s="79">
        <v>669778.13</v>
      </c>
      <c r="D61" s="79">
        <v>0</v>
      </c>
      <c r="E61" s="79">
        <v>-272210.93</v>
      </c>
    </row>
    <row r="62" spans="1:9" x14ac:dyDescent="0.2">
      <c r="A62" s="77">
        <v>1242</v>
      </c>
      <c r="B62" s="75" t="s">
        <v>294</v>
      </c>
      <c r="C62" s="79">
        <v>47218</v>
      </c>
      <c r="D62" s="79">
        <v>0</v>
      </c>
      <c r="E62" s="79">
        <v>-5042.38</v>
      </c>
    </row>
    <row r="63" spans="1:9" x14ac:dyDescent="0.2">
      <c r="A63" s="77">
        <v>1243</v>
      </c>
      <c r="B63" s="75" t="s">
        <v>295</v>
      </c>
      <c r="C63" s="79">
        <v>0</v>
      </c>
      <c r="D63" s="79">
        <v>0</v>
      </c>
      <c r="E63" s="79">
        <v>0</v>
      </c>
    </row>
    <row r="64" spans="1:9" x14ac:dyDescent="0.2">
      <c r="A64" s="77">
        <v>1244</v>
      </c>
      <c r="B64" s="75" t="s">
        <v>296</v>
      </c>
      <c r="C64" s="79">
        <v>1126389.97</v>
      </c>
      <c r="D64" s="79">
        <v>0</v>
      </c>
      <c r="E64" s="79">
        <v>-445862.63</v>
      </c>
    </row>
    <row r="65" spans="1:9" x14ac:dyDescent="0.2">
      <c r="A65" s="77">
        <v>1245</v>
      </c>
      <c r="B65" s="75" t="s">
        <v>297</v>
      </c>
      <c r="C65" s="79">
        <v>0</v>
      </c>
      <c r="D65" s="79">
        <v>0</v>
      </c>
      <c r="E65" s="79">
        <v>0</v>
      </c>
    </row>
    <row r="66" spans="1:9" x14ac:dyDescent="0.2">
      <c r="A66" s="77">
        <v>1246</v>
      </c>
      <c r="B66" s="75" t="s">
        <v>298</v>
      </c>
      <c r="C66" s="79">
        <v>15600</v>
      </c>
      <c r="D66" s="79">
        <v>0</v>
      </c>
      <c r="E66" s="79">
        <v>0</v>
      </c>
    </row>
    <row r="67" spans="1:9" x14ac:dyDescent="0.2">
      <c r="A67" s="77">
        <v>1247</v>
      </c>
      <c r="B67" s="75" t="s">
        <v>299</v>
      </c>
      <c r="C67" s="79">
        <v>0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300</v>
      </c>
      <c r="C68" s="79">
        <v>0</v>
      </c>
      <c r="D68" s="79">
        <v>0</v>
      </c>
      <c r="E68" s="79">
        <v>0</v>
      </c>
    </row>
    <row r="70" spans="1:9" x14ac:dyDescent="0.2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301</v>
      </c>
      <c r="F71" s="76" t="s">
        <v>201</v>
      </c>
      <c r="G71" s="76" t="s">
        <v>282</v>
      </c>
      <c r="H71" s="76" t="s">
        <v>210</v>
      </c>
      <c r="I71" s="76" t="s">
        <v>283</v>
      </c>
    </row>
    <row r="72" spans="1:9" x14ac:dyDescent="0.2">
      <c r="A72" s="77">
        <v>1250</v>
      </c>
      <c r="B72" s="75" t="s">
        <v>302</v>
      </c>
      <c r="C72" s="79">
        <f>SUM(C73:C77)</f>
        <v>77720</v>
      </c>
      <c r="D72" s="79">
        <f>SUM(D73:D77)</f>
        <v>0</v>
      </c>
      <c r="E72" s="79">
        <f>SUM(E73:E77)</f>
        <v>0</v>
      </c>
    </row>
    <row r="73" spans="1:9" x14ac:dyDescent="0.2">
      <c r="A73" s="77">
        <v>1251</v>
      </c>
      <c r="B73" s="75" t="s">
        <v>303</v>
      </c>
      <c r="C73" s="79">
        <v>77720</v>
      </c>
      <c r="D73" s="79">
        <v>0</v>
      </c>
      <c r="E73" s="79">
        <v>0</v>
      </c>
    </row>
    <row r="74" spans="1:9" x14ac:dyDescent="0.2">
      <c r="A74" s="77">
        <v>1252</v>
      </c>
      <c r="B74" s="75" t="s">
        <v>304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305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306</v>
      </c>
      <c r="C76" s="79">
        <v>0</v>
      </c>
      <c r="D76" s="79">
        <v>0</v>
      </c>
      <c r="E76" s="79">
        <v>0</v>
      </c>
    </row>
    <row r="77" spans="1:9" x14ac:dyDescent="0.2">
      <c r="A77" s="77">
        <v>1259</v>
      </c>
      <c r="B77" s="75" t="s">
        <v>307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308</v>
      </c>
      <c r="C78" s="79">
        <f>SUM(C79:C84)</f>
        <v>0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309</v>
      </c>
      <c r="C79" s="79">
        <v>0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310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311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312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313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314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190</v>
      </c>
      <c r="B87" s="76" t="s">
        <v>187</v>
      </c>
      <c r="C87" s="76" t="s">
        <v>188</v>
      </c>
      <c r="D87" s="76" t="s">
        <v>315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316</v>
      </c>
      <c r="C88" s="79">
        <f>SUM(C89:C90)</f>
        <v>0</v>
      </c>
    </row>
    <row r="89" spans="1:8" x14ac:dyDescent="0.2">
      <c r="A89" s="77">
        <v>1161</v>
      </c>
      <c r="B89" s="75" t="s">
        <v>317</v>
      </c>
      <c r="C89" s="79">
        <v>0</v>
      </c>
    </row>
    <row r="90" spans="1:8" x14ac:dyDescent="0.2">
      <c r="A90" s="77">
        <v>1162</v>
      </c>
      <c r="B90" s="75" t="s">
        <v>318</v>
      </c>
      <c r="C90" s="79">
        <v>0</v>
      </c>
    </row>
    <row r="92" spans="1:8" x14ac:dyDescent="0.2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190</v>
      </c>
      <c r="B93" s="76" t="s">
        <v>187</v>
      </c>
      <c r="C93" s="76" t="s">
        <v>188</v>
      </c>
      <c r="D93" s="76" t="s">
        <v>260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319</v>
      </c>
      <c r="C94" s="79">
        <f>SUM(C95:C97)</f>
        <v>0</v>
      </c>
    </row>
    <row r="95" spans="1:8" x14ac:dyDescent="0.2">
      <c r="A95" s="77">
        <v>1291</v>
      </c>
      <c r="B95" s="75" t="s">
        <v>320</v>
      </c>
      <c r="C95" s="79">
        <v>0</v>
      </c>
    </row>
    <row r="96" spans="1:8" x14ac:dyDescent="0.2">
      <c r="A96" s="77">
        <v>1292</v>
      </c>
      <c r="B96" s="75" t="s">
        <v>321</v>
      </c>
      <c r="C96" s="79">
        <v>0</v>
      </c>
    </row>
    <row r="97" spans="1:8" x14ac:dyDescent="0.2">
      <c r="A97" s="77">
        <v>1293</v>
      </c>
      <c r="B97" s="75" t="s">
        <v>322</v>
      </c>
      <c r="C97" s="79">
        <v>0</v>
      </c>
    </row>
    <row r="99" spans="1:8" x14ac:dyDescent="0.2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190</v>
      </c>
      <c r="B100" s="76" t="s">
        <v>187</v>
      </c>
      <c r="C100" s="76" t="s">
        <v>188</v>
      </c>
      <c r="D100" s="76" t="s">
        <v>256</v>
      </c>
      <c r="E100" s="76" t="s">
        <v>257</v>
      </c>
      <c r="F100" s="76" t="s">
        <v>258</v>
      </c>
      <c r="G100" s="76" t="s">
        <v>323</v>
      </c>
      <c r="H100" s="76" t="s">
        <v>324</v>
      </c>
    </row>
    <row r="101" spans="1:8" x14ac:dyDescent="0.2">
      <c r="A101" s="77">
        <v>2110</v>
      </c>
      <c r="B101" s="75" t="s">
        <v>325</v>
      </c>
      <c r="C101" s="79">
        <f>SUM(C102:C110)</f>
        <v>1100039.56</v>
      </c>
      <c r="D101" s="79">
        <f>SUM(D102:D110)</f>
        <v>1100039.56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326</v>
      </c>
      <c r="C102" s="79">
        <v>0</v>
      </c>
      <c r="D102" s="79">
        <f>C102</f>
        <v>0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327</v>
      </c>
      <c r="C103" s="79">
        <v>878199.52</v>
      </c>
      <c r="D103" s="79">
        <f t="shared" ref="D103:D110" si="1">C103</f>
        <v>878199.52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328</v>
      </c>
      <c r="C104" s="79">
        <v>0</v>
      </c>
      <c r="D104" s="79">
        <f t="shared" si="1"/>
        <v>0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329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330</v>
      </c>
      <c r="C106" s="79">
        <v>0</v>
      </c>
      <c r="D106" s="79">
        <f t="shared" si="1"/>
        <v>0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331</v>
      </c>
      <c r="C107" s="79">
        <v>100000</v>
      </c>
      <c r="D107" s="79">
        <f t="shared" si="1"/>
        <v>100000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332</v>
      </c>
      <c r="C108" s="79">
        <v>200521.31</v>
      </c>
      <c r="D108" s="79">
        <f t="shared" si="1"/>
        <v>200521.31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333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334</v>
      </c>
      <c r="C110" s="79">
        <v>-78681.27</v>
      </c>
      <c r="D110" s="79">
        <f t="shared" si="1"/>
        <v>-78681.27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335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336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337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338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260</v>
      </c>
      <c r="F117" s="76"/>
      <c r="G117" s="76"/>
      <c r="H117" s="76"/>
    </row>
    <row r="118" spans="1:8" x14ac:dyDescent="0.2">
      <c r="A118" s="77">
        <v>2160</v>
      </c>
      <c r="B118" s="75" t="s">
        <v>339</v>
      </c>
      <c r="C118" s="79">
        <f>SUM(C119:C124)</f>
        <v>0</v>
      </c>
    </row>
    <row r="119" spans="1:8" x14ac:dyDescent="0.2">
      <c r="A119" s="77">
        <v>2161</v>
      </c>
      <c r="B119" s="75" t="s">
        <v>340</v>
      </c>
      <c r="C119" s="79">
        <v>0</v>
      </c>
    </row>
    <row r="120" spans="1:8" x14ac:dyDescent="0.2">
      <c r="A120" s="77">
        <v>2162</v>
      </c>
      <c r="B120" s="75" t="s">
        <v>341</v>
      </c>
      <c r="C120" s="79">
        <v>0</v>
      </c>
    </row>
    <row r="121" spans="1:8" x14ac:dyDescent="0.2">
      <c r="A121" s="77">
        <v>2163</v>
      </c>
      <c r="B121" s="75" t="s">
        <v>342</v>
      </c>
      <c r="C121" s="79">
        <v>0</v>
      </c>
    </row>
    <row r="122" spans="1:8" x14ac:dyDescent="0.2">
      <c r="A122" s="77">
        <v>2164</v>
      </c>
      <c r="B122" s="75" t="s">
        <v>343</v>
      </c>
      <c r="C122" s="79">
        <v>0</v>
      </c>
    </row>
    <row r="123" spans="1:8" x14ac:dyDescent="0.2">
      <c r="A123" s="77">
        <v>2165</v>
      </c>
      <c r="B123" s="75" t="s">
        <v>344</v>
      </c>
      <c r="C123" s="79">
        <v>0</v>
      </c>
    </row>
    <row r="124" spans="1:8" x14ac:dyDescent="0.2">
      <c r="A124" s="77">
        <v>2166</v>
      </c>
      <c r="B124" s="75" t="s">
        <v>345</v>
      </c>
      <c r="C124" s="79">
        <v>0</v>
      </c>
    </row>
    <row r="125" spans="1:8" x14ac:dyDescent="0.2">
      <c r="A125" s="77">
        <v>2250</v>
      </c>
      <c r="B125" s="75" t="s">
        <v>346</v>
      </c>
      <c r="C125" s="79">
        <f>SUM(C126:C131)</f>
        <v>0</v>
      </c>
    </row>
    <row r="126" spans="1:8" x14ac:dyDescent="0.2">
      <c r="A126" s="77">
        <v>2251</v>
      </c>
      <c r="B126" s="75" t="s">
        <v>347</v>
      </c>
      <c r="C126" s="79">
        <v>0</v>
      </c>
    </row>
    <row r="127" spans="1:8" x14ac:dyDescent="0.2">
      <c r="A127" s="77">
        <v>2252</v>
      </c>
      <c r="B127" s="75" t="s">
        <v>348</v>
      </c>
      <c r="C127" s="79">
        <v>0</v>
      </c>
    </row>
    <row r="128" spans="1:8" x14ac:dyDescent="0.2">
      <c r="A128" s="77">
        <v>2253</v>
      </c>
      <c r="B128" s="75" t="s">
        <v>349</v>
      </c>
      <c r="C128" s="79">
        <v>0</v>
      </c>
    </row>
    <row r="129" spans="1:8" x14ac:dyDescent="0.2">
      <c r="A129" s="77">
        <v>2254</v>
      </c>
      <c r="B129" s="75" t="s">
        <v>350</v>
      </c>
      <c r="C129" s="79">
        <v>0</v>
      </c>
    </row>
    <row r="130" spans="1:8" x14ac:dyDescent="0.2">
      <c r="A130" s="77">
        <v>2255</v>
      </c>
      <c r="B130" s="75" t="s">
        <v>351</v>
      </c>
      <c r="C130" s="79">
        <v>0</v>
      </c>
    </row>
    <row r="131" spans="1:8" x14ac:dyDescent="0.2">
      <c r="A131" s="77">
        <v>2256</v>
      </c>
      <c r="B131" s="75" t="s">
        <v>352</v>
      </c>
      <c r="C131" s="79">
        <v>0</v>
      </c>
    </row>
    <row r="133" spans="1:8" x14ac:dyDescent="0.2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260</v>
      </c>
      <c r="F134" s="78"/>
      <c r="G134" s="78"/>
      <c r="H134" s="78"/>
    </row>
    <row r="135" spans="1:8" x14ac:dyDescent="0.2">
      <c r="A135" s="77">
        <v>2159</v>
      </c>
      <c r="B135" s="75" t="s">
        <v>353</v>
      </c>
      <c r="C135" s="79">
        <v>0</v>
      </c>
    </row>
    <row r="136" spans="1:8" x14ac:dyDescent="0.2">
      <c r="A136" s="77">
        <v>2199</v>
      </c>
      <c r="B136" s="75" t="s">
        <v>354</v>
      </c>
      <c r="C136" s="79">
        <v>0</v>
      </c>
    </row>
    <row r="137" spans="1:8" x14ac:dyDescent="0.2">
      <c r="A137" s="77">
        <v>2240</v>
      </c>
      <c r="B137" s="75" t="s">
        <v>355</v>
      </c>
      <c r="C137" s="79">
        <f>SUM(C138:C140)</f>
        <v>0</v>
      </c>
    </row>
    <row r="138" spans="1:8" x14ac:dyDescent="0.2">
      <c r="A138" s="77">
        <v>2241</v>
      </c>
      <c r="B138" s="75" t="s">
        <v>356</v>
      </c>
      <c r="C138" s="79">
        <v>0</v>
      </c>
    </row>
    <row r="139" spans="1:8" x14ac:dyDescent="0.2">
      <c r="A139" s="77">
        <v>2242</v>
      </c>
      <c r="B139" s="75" t="s">
        <v>357</v>
      </c>
      <c r="C139" s="79">
        <v>0</v>
      </c>
    </row>
    <row r="140" spans="1:8" x14ac:dyDescent="0.2">
      <c r="A140" s="77">
        <v>2249</v>
      </c>
      <c r="B140" s="75" t="s">
        <v>358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0.199999999999999" x14ac:dyDescent="0.2"/>
  <cols>
    <col min="1" max="1" width="11.44140625" style="9" customWidth="1"/>
    <col min="2" max="2" width="124.33203125" style="9" customWidth="1"/>
    <col min="3" max="3" width="11.44140625" style="9" customWidth="1"/>
    <col min="4" max="16384" width="11.441406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A2" sqref="A2:C2"/>
    </sheetView>
  </sheetViews>
  <sheetFormatPr baseColWidth="10" defaultColWidth="9.109375" defaultRowHeight="10.199999999999999" x14ac:dyDescent="0.2"/>
  <cols>
    <col min="1" max="1" width="10" style="75" customWidth="1"/>
    <col min="2" max="2" width="83" style="75" customWidth="1"/>
    <col min="3" max="4" width="15.6640625" style="75" customWidth="1"/>
    <col min="5" max="5" width="16.6640625" style="75" customWidth="1"/>
    <col min="6" max="16384" width="9.109375" style="75"/>
  </cols>
  <sheetData>
    <row r="1" spans="1:5" s="81" customFormat="1" ht="18.899999999999999" customHeight="1" x14ac:dyDescent="0.3">
      <c r="A1" s="170" t="s">
        <v>652</v>
      </c>
      <c r="B1" s="170"/>
      <c r="C1" s="170"/>
      <c r="D1" s="69" t="s">
        <v>244</v>
      </c>
      <c r="E1" s="80">
        <v>2019</v>
      </c>
    </row>
    <row r="2" spans="1:5" s="71" customFormat="1" ht="18.899999999999999" customHeight="1" x14ac:dyDescent="0.3">
      <c r="A2" s="170" t="s">
        <v>359</v>
      </c>
      <c r="B2" s="170"/>
      <c r="C2" s="170"/>
      <c r="D2" s="69" t="s">
        <v>246</v>
      </c>
      <c r="E2" s="80" t="str">
        <f>'Notas a los Edos Financieros'!E2</f>
        <v>Trimestral</v>
      </c>
    </row>
    <row r="3" spans="1:5" s="71" customFormat="1" ht="18.899999999999999" customHeight="1" x14ac:dyDescent="0.3">
      <c r="A3" s="170" t="s">
        <v>653</v>
      </c>
      <c r="B3" s="170"/>
      <c r="C3" s="170"/>
      <c r="D3" s="69" t="s">
        <v>248</v>
      </c>
      <c r="E3" s="80">
        <f>'Notas a los Edos Financieros'!E3</f>
        <v>1</v>
      </c>
    </row>
    <row r="4" spans="1:5" x14ac:dyDescent="0.2">
      <c r="A4" s="73" t="s">
        <v>249</v>
      </c>
      <c r="B4" s="74"/>
      <c r="C4" s="74"/>
      <c r="D4" s="74"/>
      <c r="E4" s="74"/>
    </row>
    <row r="6" spans="1:5" x14ac:dyDescent="0.2">
      <c r="A6" s="164" t="s">
        <v>643</v>
      </c>
      <c r="B6" s="102"/>
      <c r="C6" s="102"/>
      <c r="D6" s="102"/>
      <c r="E6" s="102"/>
    </row>
    <row r="7" spans="1:5" x14ac:dyDescent="0.2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535863.5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0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0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0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0</v>
      </c>
      <c r="D16" s="160"/>
      <c r="E16" s="104"/>
    </row>
    <row r="17" spans="1:5" ht="20.399999999999999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0.399999999999999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492790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0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489563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0</v>
      </c>
      <c r="D31" s="160"/>
      <c r="E31" s="104"/>
    </row>
    <row r="32" spans="1:5" ht="20.399999999999999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3227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f>SUM(C35:C36)</f>
        <v>39123.5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39123.5</v>
      </c>
      <c r="D35" s="160"/>
      <c r="E35" s="104"/>
    </row>
    <row r="36" spans="1:5" ht="20.399999999999999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3950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0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0</v>
      </c>
      <c r="D42" s="160"/>
      <c r="E42" s="104"/>
    </row>
    <row r="43" spans="1:5" ht="20.399999999999999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0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3950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0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0.399999999999999" x14ac:dyDescent="0.2">
      <c r="A49" s="105">
        <v>4173</v>
      </c>
      <c r="B49" s="107" t="s">
        <v>569</v>
      </c>
      <c r="C49" s="110">
        <v>0</v>
      </c>
      <c r="D49" s="160"/>
      <c r="E49" s="104"/>
    </row>
    <row r="50" spans="1:5" ht="20.399999999999999" x14ac:dyDescent="0.2">
      <c r="A50" s="105">
        <v>4174</v>
      </c>
      <c r="B50" s="107" t="s">
        <v>570</v>
      </c>
      <c r="C50" s="110">
        <v>0</v>
      </c>
      <c r="D50" s="160"/>
      <c r="E50" s="104"/>
    </row>
    <row r="51" spans="1:5" ht="20.399999999999999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0.399999999999999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ht="20.399999999999999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x14ac:dyDescent="0.2">
      <c r="A56" s="102" t="s">
        <v>642</v>
      </c>
      <c r="B56" s="102"/>
      <c r="C56" s="102"/>
      <c r="D56" s="102"/>
      <c r="E56" s="102"/>
    </row>
    <row r="57" spans="1:5" x14ac:dyDescent="0.2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30.6" x14ac:dyDescent="0.2">
      <c r="A58" s="105">
        <v>4200</v>
      </c>
      <c r="B58" s="107" t="s">
        <v>575</v>
      </c>
      <c r="C58" s="110">
        <f>+C59+C65</f>
        <v>13975965.060000001</v>
      </c>
      <c r="D58" s="160"/>
      <c r="E58" s="104"/>
    </row>
    <row r="59" spans="1:5" x14ac:dyDescent="0.2">
      <c r="A59" s="105">
        <v>4210</v>
      </c>
      <c r="B59" s="107" t="s">
        <v>576</v>
      </c>
      <c r="C59" s="110">
        <f>SUM(C60:C64)</f>
        <v>1275965.06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v>0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0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1275965.06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f>SUM(C66:C69)</f>
        <v>12700000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12700000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x14ac:dyDescent="0.2">
      <c r="A71" s="164" t="s">
        <v>651</v>
      </c>
      <c r="B71" s="102"/>
      <c r="C71" s="102"/>
      <c r="D71" s="102"/>
      <c r="E71" s="102"/>
    </row>
    <row r="72" spans="1:5" x14ac:dyDescent="0.2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0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0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0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645</v>
      </c>
      <c r="B97" s="102"/>
      <c r="C97" s="102"/>
      <c r="D97" s="102"/>
      <c r="E97" s="102"/>
    </row>
    <row r="98" spans="1:5" x14ac:dyDescent="0.2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C100+C128+C161+C171+C186+C219+C209</f>
        <v>11243870.640000001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9585472.8800000008</v>
      </c>
      <c r="D100" s="112">
        <f>C100/$C$99</f>
        <v>0.85250650660278326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7744320.9300000006</v>
      </c>
      <c r="D101" s="112">
        <f t="shared" ref="D101:D164" si="0">C101/$C$99</f>
        <v>0.68875934079583112</v>
      </c>
      <c r="E101" s="111"/>
    </row>
    <row r="102" spans="1:5" x14ac:dyDescent="0.2">
      <c r="A102" s="109">
        <v>5111</v>
      </c>
      <c r="B102" s="106" t="s">
        <v>418</v>
      </c>
      <c r="C102" s="110">
        <v>5264696.8600000003</v>
      </c>
      <c r="D102" s="112">
        <f t="shared" si="0"/>
        <v>0.4682281599070407</v>
      </c>
      <c r="E102" s="111"/>
    </row>
    <row r="103" spans="1:5" x14ac:dyDescent="0.2">
      <c r="A103" s="109">
        <v>5112</v>
      </c>
      <c r="B103" s="106" t="s">
        <v>419</v>
      </c>
      <c r="C103" s="110">
        <v>17400</v>
      </c>
      <c r="D103" s="112">
        <f t="shared" si="0"/>
        <v>1.5475097995257619E-3</v>
      </c>
      <c r="E103" s="111"/>
    </row>
    <row r="104" spans="1:5" x14ac:dyDescent="0.2">
      <c r="A104" s="109">
        <v>5113</v>
      </c>
      <c r="B104" s="106" t="s">
        <v>420</v>
      </c>
      <c r="C104" s="110">
        <v>81798.11</v>
      </c>
      <c r="D104" s="112">
        <f t="shared" si="0"/>
        <v>7.2749067130854148E-3</v>
      </c>
      <c r="E104" s="111"/>
    </row>
    <row r="105" spans="1:5" x14ac:dyDescent="0.2">
      <c r="A105" s="109">
        <v>5114</v>
      </c>
      <c r="B105" s="106" t="s">
        <v>421</v>
      </c>
      <c r="C105" s="110">
        <v>1250698.93</v>
      </c>
      <c r="D105" s="112">
        <f t="shared" si="0"/>
        <v>0.11123384197881521</v>
      </c>
      <c r="E105" s="111"/>
    </row>
    <row r="106" spans="1:5" x14ac:dyDescent="0.2">
      <c r="A106" s="109">
        <v>5115</v>
      </c>
      <c r="B106" s="106" t="s">
        <v>422</v>
      </c>
      <c r="C106" s="110">
        <v>1129727.03</v>
      </c>
      <c r="D106" s="112">
        <f t="shared" si="0"/>
        <v>0.10047492239736404</v>
      </c>
      <c r="E106" s="111"/>
    </row>
    <row r="107" spans="1:5" x14ac:dyDescent="0.2">
      <c r="A107" s="109">
        <v>5116</v>
      </c>
      <c r="B107" s="106" t="s">
        <v>423</v>
      </c>
      <c r="C107" s="110">
        <v>0</v>
      </c>
      <c r="D107" s="112">
        <f t="shared" si="0"/>
        <v>0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848049.92</v>
      </c>
      <c r="D108" s="112">
        <f t="shared" si="0"/>
        <v>7.5423308142933243E-2</v>
      </c>
      <c r="E108" s="111"/>
    </row>
    <row r="109" spans="1:5" x14ac:dyDescent="0.2">
      <c r="A109" s="109">
        <v>5121</v>
      </c>
      <c r="B109" s="106" t="s">
        <v>425</v>
      </c>
      <c r="C109" s="110">
        <v>175057.97</v>
      </c>
      <c r="D109" s="112">
        <f t="shared" si="0"/>
        <v>1.5569191037936024E-2</v>
      </c>
      <c r="E109" s="111"/>
    </row>
    <row r="110" spans="1:5" x14ac:dyDescent="0.2">
      <c r="A110" s="109">
        <v>5122</v>
      </c>
      <c r="B110" s="106" t="s">
        <v>426</v>
      </c>
      <c r="C110" s="110">
        <v>801.01</v>
      </c>
      <c r="D110" s="112">
        <f t="shared" si="0"/>
        <v>7.1239702558513238E-5</v>
      </c>
      <c r="E110" s="111"/>
    </row>
    <row r="111" spans="1:5" x14ac:dyDescent="0.2">
      <c r="A111" s="109">
        <v>5123</v>
      </c>
      <c r="B111" s="106" t="s">
        <v>427</v>
      </c>
      <c r="C111" s="110">
        <v>0</v>
      </c>
      <c r="D111" s="112">
        <f t="shared" si="0"/>
        <v>0</v>
      </c>
      <c r="E111" s="111"/>
    </row>
    <row r="112" spans="1:5" x14ac:dyDescent="0.2">
      <c r="A112" s="109">
        <v>5124</v>
      </c>
      <c r="B112" s="106" t="s">
        <v>428</v>
      </c>
      <c r="C112" s="110">
        <v>2176.9</v>
      </c>
      <c r="D112" s="112">
        <f t="shared" si="0"/>
        <v>1.9360770589584088E-4</v>
      </c>
      <c r="E112" s="111"/>
    </row>
    <row r="113" spans="1:5" x14ac:dyDescent="0.2">
      <c r="A113" s="109">
        <v>5125</v>
      </c>
      <c r="B113" s="106" t="s">
        <v>429</v>
      </c>
      <c r="C113" s="110">
        <v>14064.41</v>
      </c>
      <c r="D113" s="112">
        <f t="shared" si="0"/>
        <v>1.2508512815832251E-3</v>
      </c>
      <c r="E113" s="111"/>
    </row>
    <row r="114" spans="1:5" x14ac:dyDescent="0.2">
      <c r="A114" s="109">
        <v>5126</v>
      </c>
      <c r="B114" s="106" t="s">
        <v>430</v>
      </c>
      <c r="C114" s="110">
        <v>456001.03</v>
      </c>
      <c r="D114" s="112">
        <f t="shared" si="0"/>
        <v>4.0555520834416145E-2</v>
      </c>
      <c r="E114" s="111"/>
    </row>
    <row r="115" spans="1:5" x14ac:dyDescent="0.2">
      <c r="A115" s="109">
        <v>5127</v>
      </c>
      <c r="B115" s="106" t="s">
        <v>431</v>
      </c>
      <c r="C115" s="110">
        <v>126954.09</v>
      </c>
      <c r="D115" s="112">
        <f t="shared" si="0"/>
        <v>1.129095967614227E-2</v>
      </c>
      <c r="E115" s="111"/>
    </row>
    <row r="116" spans="1:5" x14ac:dyDescent="0.2">
      <c r="A116" s="109">
        <v>5128</v>
      </c>
      <c r="B116" s="106" t="s">
        <v>432</v>
      </c>
      <c r="C116" s="110">
        <v>0</v>
      </c>
      <c r="D116" s="112">
        <f t="shared" si="0"/>
        <v>0</v>
      </c>
      <c r="E116" s="111"/>
    </row>
    <row r="117" spans="1:5" x14ac:dyDescent="0.2">
      <c r="A117" s="109">
        <v>5129</v>
      </c>
      <c r="B117" s="106" t="s">
        <v>433</v>
      </c>
      <c r="C117" s="110">
        <v>72994.509999999995</v>
      </c>
      <c r="D117" s="112">
        <f t="shared" si="0"/>
        <v>6.4919379044012186E-3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993102.03</v>
      </c>
      <c r="D118" s="112">
        <f t="shared" si="0"/>
        <v>8.8323857664018804E-2</v>
      </c>
      <c r="E118" s="111"/>
    </row>
    <row r="119" spans="1:5" x14ac:dyDescent="0.2">
      <c r="A119" s="109">
        <v>5131</v>
      </c>
      <c r="B119" s="106" t="s">
        <v>435</v>
      </c>
      <c r="C119" s="110">
        <v>112950.99</v>
      </c>
      <c r="D119" s="112">
        <f t="shared" si="0"/>
        <v>1.0045561143168754E-2</v>
      </c>
      <c r="E119" s="111"/>
    </row>
    <row r="120" spans="1:5" x14ac:dyDescent="0.2">
      <c r="A120" s="109">
        <v>5132</v>
      </c>
      <c r="B120" s="106" t="s">
        <v>436</v>
      </c>
      <c r="C120" s="110">
        <v>34043.68</v>
      </c>
      <c r="D120" s="112">
        <f t="shared" si="0"/>
        <v>3.0277545064321372E-3</v>
      </c>
      <c r="E120" s="111"/>
    </row>
    <row r="121" spans="1:5" x14ac:dyDescent="0.2">
      <c r="A121" s="109">
        <v>5133</v>
      </c>
      <c r="B121" s="106" t="s">
        <v>437</v>
      </c>
      <c r="C121" s="110">
        <v>57005.62</v>
      </c>
      <c r="D121" s="112">
        <f t="shared" si="0"/>
        <v>5.0699284814966529E-3</v>
      </c>
      <c r="E121" s="111"/>
    </row>
    <row r="122" spans="1:5" x14ac:dyDescent="0.2">
      <c r="A122" s="109">
        <v>5134</v>
      </c>
      <c r="B122" s="106" t="s">
        <v>438</v>
      </c>
      <c r="C122" s="110">
        <v>217924.09</v>
      </c>
      <c r="D122" s="112">
        <f t="shared" si="0"/>
        <v>1.9381589932628396E-2</v>
      </c>
      <c r="E122" s="111"/>
    </row>
    <row r="123" spans="1:5" x14ac:dyDescent="0.2">
      <c r="A123" s="109">
        <v>5135</v>
      </c>
      <c r="B123" s="106" t="s">
        <v>439</v>
      </c>
      <c r="C123" s="110">
        <v>120933.55</v>
      </c>
      <c r="D123" s="112">
        <f t="shared" si="0"/>
        <v>1.0755508834278086E-2</v>
      </c>
      <c r="E123" s="111"/>
    </row>
    <row r="124" spans="1:5" x14ac:dyDescent="0.2">
      <c r="A124" s="109">
        <v>5136</v>
      </c>
      <c r="B124" s="106" t="s">
        <v>440</v>
      </c>
      <c r="C124" s="110">
        <v>0</v>
      </c>
      <c r="D124" s="112">
        <f t="shared" si="0"/>
        <v>0</v>
      </c>
      <c r="E124" s="111"/>
    </row>
    <row r="125" spans="1:5" x14ac:dyDescent="0.2">
      <c r="A125" s="109">
        <v>5137</v>
      </c>
      <c r="B125" s="106" t="s">
        <v>441</v>
      </c>
      <c r="C125" s="110">
        <v>12582.21</v>
      </c>
      <c r="D125" s="112">
        <f t="shared" si="0"/>
        <v>1.1190283491201744E-3</v>
      </c>
      <c r="E125" s="111"/>
    </row>
    <row r="126" spans="1:5" x14ac:dyDescent="0.2">
      <c r="A126" s="109">
        <v>5138</v>
      </c>
      <c r="B126" s="106" t="s">
        <v>442</v>
      </c>
      <c r="C126" s="110">
        <v>55478.49</v>
      </c>
      <c r="D126" s="112">
        <f t="shared" si="0"/>
        <v>4.9341095941317229E-3</v>
      </c>
      <c r="E126" s="111"/>
    </row>
    <row r="127" spans="1:5" x14ac:dyDescent="0.2">
      <c r="A127" s="109">
        <v>5139</v>
      </c>
      <c r="B127" s="106" t="s">
        <v>443</v>
      </c>
      <c r="C127" s="110">
        <v>382183.4</v>
      </c>
      <c r="D127" s="112">
        <f t="shared" si="0"/>
        <v>3.3990376822762874E-2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1658397.76</v>
      </c>
      <c r="D128" s="112">
        <f t="shared" si="0"/>
        <v>0.14749349339721682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0</v>
      </c>
      <c r="D129" s="112">
        <f t="shared" si="0"/>
        <v>0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0</v>
      </c>
      <c r="D131" s="112">
        <f t="shared" si="0"/>
        <v>0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449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0</v>
      </c>
      <c r="D135" s="112">
        <f t="shared" si="0"/>
        <v>0</v>
      </c>
      <c r="E135" s="111"/>
    </row>
    <row r="136" spans="1:5" x14ac:dyDescent="0.2">
      <c r="A136" s="109">
        <v>5231</v>
      </c>
      <c r="B136" s="106" t="s">
        <v>451</v>
      </c>
      <c r="C136" s="110">
        <v>0</v>
      </c>
      <c r="D136" s="112">
        <f t="shared" si="0"/>
        <v>0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1488283.56</v>
      </c>
      <c r="D138" s="112">
        <f t="shared" si="0"/>
        <v>0.13236398813638431</v>
      </c>
      <c r="E138" s="111"/>
    </row>
    <row r="139" spans="1:5" x14ac:dyDescent="0.2">
      <c r="A139" s="109">
        <v>5241</v>
      </c>
      <c r="B139" s="106" t="s">
        <v>453</v>
      </c>
      <c r="C139" s="110">
        <v>1285875</v>
      </c>
      <c r="D139" s="112">
        <f t="shared" si="0"/>
        <v>0.1143623082451258</v>
      </c>
      <c r="E139" s="111"/>
    </row>
    <row r="140" spans="1:5" x14ac:dyDescent="0.2">
      <c r="A140" s="109">
        <v>5242</v>
      </c>
      <c r="B140" s="106" t="s">
        <v>454</v>
      </c>
      <c r="C140" s="110">
        <v>132000</v>
      </c>
      <c r="D140" s="112">
        <f t="shared" si="0"/>
        <v>1.173972951364371E-2</v>
      </c>
      <c r="E140" s="111"/>
    </row>
    <row r="141" spans="1:5" x14ac:dyDescent="0.2">
      <c r="A141" s="109">
        <v>5243</v>
      </c>
      <c r="B141" s="106" t="s">
        <v>455</v>
      </c>
      <c r="C141" s="110">
        <v>70408.56</v>
      </c>
      <c r="D141" s="112">
        <f t="shared" si="0"/>
        <v>6.2619503776148028E-3</v>
      </c>
      <c r="E141" s="111"/>
    </row>
    <row r="142" spans="1:5" x14ac:dyDescent="0.2">
      <c r="A142" s="109">
        <v>5244</v>
      </c>
      <c r="B142" s="106" t="s">
        <v>456</v>
      </c>
      <c r="C142" s="110">
        <v>0</v>
      </c>
      <c r="D142" s="112">
        <f t="shared" si="0"/>
        <v>0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78964.2</v>
      </c>
      <c r="D143" s="112">
        <f t="shared" si="0"/>
        <v>7.0228662822823078E-3</v>
      </c>
      <c r="E143" s="111"/>
    </row>
    <row r="144" spans="1:5" x14ac:dyDescent="0.2">
      <c r="A144" s="109">
        <v>5251</v>
      </c>
      <c r="B144" s="106" t="s">
        <v>457</v>
      </c>
      <c r="C144" s="110">
        <v>78964.2</v>
      </c>
      <c r="D144" s="112">
        <f t="shared" si="0"/>
        <v>7.0228662822823078E-3</v>
      </c>
      <c r="E144" s="111"/>
    </row>
    <row r="145" spans="1:5" x14ac:dyDescent="0.2">
      <c r="A145" s="109">
        <v>5252</v>
      </c>
      <c r="B145" s="106" t="s">
        <v>458</v>
      </c>
      <c r="C145" s="110">
        <v>0</v>
      </c>
      <c r="D145" s="112">
        <f t="shared" si="0"/>
        <v>0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91150</v>
      </c>
      <c r="D152" s="112">
        <f t="shared" si="0"/>
        <v>8.1066389785501829E-3</v>
      </c>
      <c r="E152" s="111"/>
    </row>
    <row r="153" spans="1:5" x14ac:dyDescent="0.2">
      <c r="A153" s="109">
        <v>5281</v>
      </c>
      <c r="B153" s="106" t="s">
        <v>466</v>
      </c>
      <c r="C153" s="110">
        <v>91150</v>
      </c>
      <c r="D153" s="112">
        <f t="shared" si="0"/>
        <v>8.1066389785501829E-3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0</v>
      </c>
      <c r="D161" s="112">
        <f t="shared" si="0"/>
        <v>0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0</v>
      </c>
      <c r="D168" s="112">
        <f t="shared" si="1"/>
        <v>0</v>
      </c>
      <c r="E168" s="111"/>
    </row>
    <row r="169" spans="1:5" x14ac:dyDescent="0.2">
      <c r="A169" s="109">
        <v>5331</v>
      </c>
      <c r="B169" s="106" t="s">
        <v>479</v>
      </c>
      <c r="C169" s="110">
        <v>0</v>
      </c>
      <c r="D169" s="112">
        <f t="shared" si="1"/>
        <v>0</v>
      </c>
      <c r="E169" s="111"/>
    </row>
    <row r="170" spans="1:5" x14ac:dyDescent="0.2">
      <c r="A170" s="109">
        <v>5332</v>
      </c>
      <c r="B170" s="106" t="s">
        <v>480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0</v>
      </c>
      <c r="D186" s="112">
        <f t="shared" si="1"/>
        <v>0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0</v>
      </c>
      <c r="D187" s="112">
        <f t="shared" si="1"/>
        <v>0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0</v>
      </c>
      <c r="D190" s="112">
        <f t="shared" si="1"/>
        <v>0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0</v>
      </c>
      <c r="D192" s="112">
        <f t="shared" si="1"/>
        <v>0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0</v>
      </c>
      <c r="D194" s="112">
        <f t="shared" si="1"/>
        <v>0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523</v>
      </c>
      <c r="C221" s="110">
        <v>0</v>
      </c>
      <c r="D221" s="112">
        <f t="shared" si="1"/>
        <v>0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11.44140625" style="3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s="4" customFormat="1" x14ac:dyDescent="0.2">
      <c r="B1" s="30"/>
    </row>
    <row r="2" spans="1:2" ht="15" customHeight="1" x14ac:dyDescent="0.2">
      <c r="A2" s="55" t="s">
        <v>238</v>
      </c>
      <c r="B2" s="52" t="s">
        <v>88</v>
      </c>
    </row>
    <row r="3" spans="1:2" x14ac:dyDescent="0.2">
      <c r="A3" s="65"/>
      <c r="B3" s="7"/>
    </row>
    <row r="4" spans="1:2" ht="14.1" customHeight="1" x14ac:dyDescent="0.2">
      <c r="A4" s="63" t="s">
        <v>118</v>
      </c>
      <c r="B4" s="56" t="s">
        <v>121</v>
      </c>
    </row>
    <row r="5" spans="1:2" ht="14.1" customHeight="1" x14ac:dyDescent="0.2">
      <c r="A5" s="65"/>
      <c r="B5" s="56" t="s">
        <v>89</v>
      </c>
    </row>
    <row r="6" spans="1:2" ht="14.1" customHeight="1" x14ac:dyDescent="0.2">
      <c r="A6" s="65"/>
      <c r="B6" s="56" t="s">
        <v>192</v>
      </c>
    </row>
    <row r="7" spans="1:2" ht="14.1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4.9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40" sqref="C40"/>
    </sheetView>
  </sheetViews>
  <sheetFormatPr baseColWidth="10" defaultColWidth="9.109375" defaultRowHeight="10.199999999999999" x14ac:dyDescent="0.2"/>
  <cols>
    <col min="1" max="1" width="10" style="84" customWidth="1"/>
    <col min="2" max="2" width="48.109375" style="84" customWidth="1"/>
    <col min="3" max="3" width="22.88671875" style="84" customWidth="1"/>
    <col min="4" max="5" width="16.6640625" style="84" customWidth="1"/>
    <col min="6" max="16384" width="9.109375" style="84"/>
  </cols>
  <sheetData>
    <row r="1" spans="1:5" ht="18.899999999999999" customHeight="1" x14ac:dyDescent="0.2">
      <c r="A1" s="175" t="s">
        <v>652</v>
      </c>
      <c r="B1" s="175"/>
      <c r="C1" s="175"/>
      <c r="D1" s="82" t="s">
        <v>244</v>
      </c>
      <c r="E1" s="83">
        <v>2019</v>
      </c>
    </row>
    <row r="2" spans="1:5" ht="18.899999999999999" customHeight="1" x14ac:dyDescent="0.2">
      <c r="A2" s="175" t="s">
        <v>524</v>
      </c>
      <c r="B2" s="175"/>
      <c r="C2" s="175"/>
      <c r="D2" s="82" t="s">
        <v>246</v>
      </c>
      <c r="E2" s="83" t="str">
        <f>ESF!H2</f>
        <v>Trimestral</v>
      </c>
    </row>
    <row r="3" spans="1:5" ht="18.899999999999999" customHeight="1" x14ac:dyDescent="0.2">
      <c r="A3" s="175" t="s">
        <v>653</v>
      </c>
      <c r="B3" s="175"/>
      <c r="C3" s="175"/>
      <c r="D3" s="82" t="s">
        <v>248</v>
      </c>
      <c r="E3" s="83">
        <f>ESF!H3</f>
        <v>1</v>
      </c>
    </row>
    <row r="5" spans="1:5" x14ac:dyDescent="0.2">
      <c r="A5" s="85" t="s">
        <v>249</v>
      </c>
      <c r="B5" s="86"/>
      <c r="C5" s="86"/>
      <c r="D5" s="86"/>
      <c r="E5" s="86"/>
    </row>
    <row r="6" spans="1:5" x14ac:dyDescent="0.2">
      <c r="A6" s="86" t="s">
        <v>220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2366203.4700000002</v>
      </c>
    </row>
    <row r="9" spans="1:5" x14ac:dyDescent="0.2">
      <c r="A9" s="88">
        <v>3120</v>
      </c>
      <c r="B9" s="84" t="s">
        <v>525</v>
      </c>
      <c r="C9" s="89">
        <v>0.01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x14ac:dyDescent="0.2">
      <c r="A12" s="86" t="s">
        <v>222</v>
      </c>
      <c r="B12" s="86"/>
      <c r="C12" s="86"/>
      <c r="D12" s="86"/>
      <c r="E12" s="86"/>
    </row>
    <row r="13" spans="1:5" x14ac:dyDescent="0.2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3267957.92</v>
      </c>
    </row>
    <row r="15" spans="1:5" x14ac:dyDescent="0.2">
      <c r="A15" s="88">
        <v>3220</v>
      </c>
      <c r="B15" s="84" t="s">
        <v>529</v>
      </c>
      <c r="C15" s="89">
        <v>6305323.0899999999</v>
      </c>
    </row>
    <row r="16" spans="1:5" x14ac:dyDescent="0.2">
      <c r="A16" s="88">
        <v>3230</v>
      </c>
      <c r="B16" s="84" t="s">
        <v>530</v>
      </c>
      <c r="C16" s="89">
        <f>SUM(C17:C20)</f>
        <v>0</v>
      </c>
    </row>
    <row r="17" spans="1:3" x14ac:dyDescent="0.2">
      <c r="A17" s="88">
        <v>3231</v>
      </c>
      <c r="B17" s="84" t="s">
        <v>531</v>
      </c>
      <c r="C17" s="89">
        <v>0</v>
      </c>
    </row>
    <row r="18" spans="1:3" x14ac:dyDescent="0.2">
      <c r="A18" s="88">
        <v>3232</v>
      </c>
      <c r="B18" s="84" t="s">
        <v>532</v>
      </c>
      <c r="C18" s="89">
        <v>0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0.199999999999999" x14ac:dyDescent="0.2"/>
  <cols>
    <col min="1" max="1" width="11.44140625" style="3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C79" sqref="C79"/>
    </sheetView>
  </sheetViews>
  <sheetFormatPr baseColWidth="10" defaultColWidth="9.109375" defaultRowHeight="10.199999999999999" x14ac:dyDescent="0.2"/>
  <cols>
    <col min="1" max="1" width="10" style="84" customWidth="1"/>
    <col min="2" max="2" width="63.44140625" style="84" bestFit="1" customWidth="1"/>
    <col min="3" max="3" width="15.33203125" style="84" bestFit="1" customWidth="1"/>
    <col min="4" max="4" width="16.44140625" style="84" bestFit="1" customWidth="1"/>
    <col min="5" max="5" width="19.109375" style="84" customWidth="1"/>
    <col min="6" max="16384" width="9.109375" style="84"/>
  </cols>
  <sheetData>
    <row r="1" spans="1:5" s="90" customFormat="1" ht="18.899999999999999" customHeight="1" x14ac:dyDescent="0.3">
      <c r="A1" s="175" t="s">
        <v>652</v>
      </c>
      <c r="B1" s="175"/>
      <c r="C1" s="175"/>
      <c r="D1" s="82" t="s">
        <v>244</v>
      </c>
      <c r="E1" s="83">
        <v>2019</v>
      </c>
    </row>
    <row r="2" spans="1:5" s="90" customFormat="1" ht="18.899999999999999" customHeight="1" x14ac:dyDescent="0.3">
      <c r="A2" s="175" t="s">
        <v>542</v>
      </c>
      <c r="B2" s="175"/>
      <c r="C2" s="175"/>
      <c r="D2" s="82" t="s">
        <v>246</v>
      </c>
      <c r="E2" s="83" t="str">
        <f>ESF!H2</f>
        <v>Trimestral</v>
      </c>
    </row>
    <row r="3" spans="1:5" s="90" customFormat="1" ht="18.899999999999999" customHeight="1" x14ac:dyDescent="0.3">
      <c r="A3" s="175" t="s">
        <v>653</v>
      </c>
      <c r="B3" s="175"/>
      <c r="C3" s="175"/>
      <c r="D3" s="82" t="s">
        <v>248</v>
      </c>
      <c r="E3" s="83">
        <f>ESF!H3</f>
        <v>1</v>
      </c>
    </row>
    <row r="4" spans="1:5" x14ac:dyDescent="0.2">
      <c r="A4" s="85" t="s">
        <v>249</v>
      </c>
      <c r="B4" s="86"/>
      <c r="C4" s="86"/>
      <c r="D4" s="86"/>
      <c r="E4" s="86"/>
    </row>
    <row r="6" spans="1:5" x14ac:dyDescent="0.2">
      <c r="A6" s="86" t="s">
        <v>223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543</v>
      </c>
      <c r="C8" s="89">
        <v>0</v>
      </c>
      <c r="D8" s="89">
        <v>0</v>
      </c>
    </row>
    <row r="9" spans="1:5" x14ac:dyDescent="0.2">
      <c r="A9" s="88">
        <v>1112</v>
      </c>
      <c r="B9" s="84" t="s">
        <v>544</v>
      </c>
      <c r="C9" s="89">
        <v>0</v>
      </c>
      <c r="D9" s="89">
        <v>0</v>
      </c>
    </row>
    <row r="10" spans="1:5" x14ac:dyDescent="0.2">
      <c r="A10" s="88">
        <v>1113</v>
      </c>
      <c r="B10" s="84" t="s">
        <v>545</v>
      </c>
      <c r="C10" s="89">
        <v>3651003.2</v>
      </c>
      <c r="D10" s="89">
        <v>803861</v>
      </c>
    </row>
    <row r="11" spans="1:5" x14ac:dyDescent="0.2">
      <c r="A11" s="88">
        <v>1114</v>
      </c>
      <c r="B11" s="84" t="s">
        <v>250</v>
      </c>
      <c r="C11" s="89">
        <v>0</v>
      </c>
      <c r="D11" s="89">
        <v>0</v>
      </c>
    </row>
    <row r="12" spans="1:5" x14ac:dyDescent="0.2">
      <c r="A12" s="88">
        <v>1115</v>
      </c>
      <c r="B12" s="84" t="s">
        <v>251</v>
      </c>
      <c r="C12" s="89">
        <v>0</v>
      </c>
      <c r="D12" s="89">
        <v>0</v>
      </c>
    </row>
    <row r="13" spans="1:5" x14ac:dyDescent="0.2">
      <c r="A13" s="88">
        <v>1116</v>
      </c>
      <c r="B13" s="84" t="s">
        <v>546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547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548</v>
      </c>
      <c r="C15" s="89">
        <f>SUM(C8:C14)</f>
        <v>3651003.2</v>
      </c>
      <c r="D15" s="89">
        <f>SUM(D8:D14)</f>
        <v>803861</v>
      </c>
    </row>
    <row r="18" spans="1:5" x14ac:dyDescent="0.2">
      <c r="A18" s="86" t="s">
        <v>224</v>
      </c>
      <c r="B18" s="86"/>
      <c r="C18" s="86"/>
      <c r="D18" s="86"/>
      <c r="E18" s="86"/>
    </row>
    <row r="19" spans="1:5" x14ac:dyDescent="0.2">
      <c r="A19" s="87" t="s">
        <v>190</v>
      </c>
      <c r="B19" s="87" t="s">
        <v>187</v>
      </c>
      <c r="C19" s="87" t="s">
        <v>188</v>
      </c>
      <c r="D19" s="87" t="s">
        <v>549</v>
      </c>
      <c r="E19" s="87" t="s">
        <v>227</v>
      </c>
    </row>
    <row r="20" spans="1:5" x14ac:dyDescent="0.2">
      <c r="A20" s="88">
        <v>1230</v>
      </c>
      <c r="B20" s="84" t="s">
        <v>284</v>
      </c>
      <c r="C20" s="89">
        <f>SUM(C21:C27)</f>
        <v>6741995.5300000003</v>
      </c>
    </row>
    <row r="21" spans="1:5" x14ac:dyDescent="0.2">
      <c r="A21" s="88">
        <v>1231</v>
      </c>
      <c r="B21" s="84" t="s">
        <v>285</v>
      </c>
      <c r="C21" s="89">
        <v>6741995.5300000003</v>
      </c>
    </row>
    <row r="22" spans="1:5" x14ac:dyDescent="0.2">
      <c r="A22" s="88">
        <v>1232</v>
      </c>
      <c r="B22" s="84" t="s">
        <v>286</v>
      </c>
      <c r="C22" s="89">
        <v>0</v>
      </c>
    </row>
    <row r="23" spans="1:5" x14ac:dyDescent="0.2">
      <c r="A23" s="88">
        <v>1233</v>
      </c>
      <c r="B23" s="84" t="s">
        <v>287</v>
      </c>
      <c r="C23" s="89">
        <v>0</v>
      </c>
    </row>
    <row r="24" spans="1:5" x14ac:dyDescent="0.2">
      <c r="A24" s="88">
        <v>1234</v>
      </c>
      <c r="B24" s="84" t="s">
        <v>288</v>
      </c>
      <c r="C24" s="89">
        <v>0</v>
      </c>
    </row>
    <row r="25" spans="1:5" x14ac:dyDescent="0.2">
      <c r="A25" s="88">
        <v>1235</v>
      </c>
      <c r="B25" s="84" t="s">
        <v>289</v>
      </c>
      <c r="C25" s="89">
        <v>0</v>
      </c>
    </row>
    <row r="26" spans="1:5" x14ac:dyDescent="0.2">
      <c r="A26" s="88">
        <v>1236</v>
      </c>
      <c r="B26" s="84" t="s">
        <v>290</v>
      </c>
      <c r="C26" s="89">
        <v>0</v>
      </c>
    </row>
    <row r="27" spans="1:5" x14ac:dyDescent="0.2">
      <c r="A27" s="88">
        <v>1239</v>
      </c>
      <c r="B27" s="84" t="s">
        <v>291</v>
      </c>
      <c r="C27" s="89">
        <v>0</v>
      </c>
    </row>
    <row r="28" spans="1:5" x14ac:dyDescent="0.2">
      <c r="A28" s="88">
        <v>1240</v>
      </c>
      <c r="B28" s="84" t="s">
        <v>292</v>
      </c>
      <c r="C28" s="89">
        <f>SUM(C29:C36)</f>
        <v>1858986.1</v>
      </c>
    </row>
    <row r="29" spans="1:5" x14ac:dyDescent="0.2">
      <c r="A29" s="88">
        <v>1241</v>
      </c>
      <c r="B29" s="84" t="s">
        <v>293</v>
      </c>
      <c r="C29" s="89">
        <v>669778.13</v>
      </c>
    </row>
    <row r="30" spans="1:5" x14ac:dyDescent="0.2">
      <c r="A30" s="88">
        <v>1242</v>
      </c>
      <c r="B30" s="84" t="s">
        <v>294</v>
      </c>
      <c r="C30" s="89">
        <v>47218</v>
      </c>
    </row>
    <row r="31" spans="1:5" x14ac:dyDescent="0.2">
      <c r="A31" s="88">
        <v>1243</v>
      </c>
      <c r="B31" s="84" t="s">
        <v>295</v>
      </c>
      <c r="C31" s="89">
        <v>0</v>
      </c>
    </row>
    <row r="32" spans="1:5" x14ac:dyDescent="0.2">
      <c r="A32" s="88">
        <v>1244</v>
      </c>
      <c r="B32" s="84" t="s">
        <v>296</v>
      </c>
      <c r="C32" s="89">
        <v>1126389.97</v>
      </c>
    </row>
    <row r="33" spans="1:5" x14ac:dyDescent="0.2">
      <c r="A33" s="88">
        <v>1245</v>
      </c>
      <c r="B33" s="84" t="s">
        <v>297</v>
      </c>
      <c r="C33" s="89">
        <v>0</v>
      </c>
    </row>
    <row r="34" spans="1:5" x14ac:dyDescent="0.2">
      <c r="A34" s="88">
        <v>1246</v>
      </c>
      <c r="B34" s="84" t="s">
        <v>298</v>
      </c>
      <c r="C34" s="89">
        <v>15600</v>
      </c>
    </row>
    <row r="35" spans="1:5" x14ac:dyDescent="0.2">
      <c r="A35" s="88">
        <v>1247</v>
      </c>
      <c r="B35" s="84" t="s">
        <v>299</v>
      </c>
      <c r="C35" s="89">
        <v>0</v>
      </c>
    </row>
    <row r="36" spans="1:5" x14ac:dyDescent="0.2">
      <c r="A36" s="88">
        <v>1248</v>
      </c>
      <c r="B36" s="84" t="s">
        <v>300</v>
      </c>
      <c r="C36" s="89">
        <v>0</v>
      </c>
    </row>
    <row r="37" spans="1:5" x14ac:dyDescent="0.2">
      <c r="A37" s="88">
        <v>1250</v>
      </c>
      <c r="B37" s="84" t="s">
        <v>302</v>
      </c>
      <c r="C37" s="89">
        <f>SUM(C38:C42)</f>
        <v>77720</v>
      </c>
    </row>
    <row r="38" spans="1:5" x14ac:dyDescent="0.2">
      <c r="A38" s="88">
        <v>1251</v>
      </c>
      <c r="B38" s="84" t="s">
        <v>303</v>
      </c>
      <c r="C38" s="89">
        <v>77720</v>
      </c>
    </row>
    <row r="39" spans="1:5" x14ac:dyDescent="0.2">
      <c r="A39" s="88">
        <v>1252</v>
      </c>
      <c r="B39" s="84" t="s">
        <v>304</v>
      </c>
      <c r="C39" s="89">
        <v>0</v>
      </c>
    </row>
    <row r="40" spans="1:5" x14ac:dyDescent="0.2">
      <c r="A40" s="88">
        <v>1253</v>
      </c>
      <c r="B40" s="84" t="s">
        <v>305</v>
      </c>
      <c r="C40" s="89">
        <v>0</v>
      </c>
    </row>
    <row r="41" spans="1:5" x14ac:dyDescent="0.2">
      <c r="A41" s="88">
        <v>1254</v>
      </c>
      <c r="B41" s="84" t="s">
        <v>306</v>
      </c>
      <c r="C41" s="89">
        <v>0</v>
      </c>
    </row>
    <row r="42" spans="1:5" x14ac:dyDescent="0.2">
      <c r="A42" s="88">
        <v>1259</v>
      </c>
      <c r="B42" s="84" t="s">
        <v>307</v>
      </c>
      <c r="C42" s="89">
        <v>0</v>
      </c>
    </row>
    <row r="44" spans="1:5" x14ac:dyDescent="0.2">
      <c r="A44" s="86" t="s">
        <v>232</v>
      </c>
      <c r="B44" s="86"/>
      <c r="C44" s="86"/>
      <c r="D44" s="86"/>
      <c r="E44" s="86"/>
    </row>
    <row r="45" spans="1:5" x14ac:dyDescent="0.2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495</v>
      </c>
      <c r="C46" s="89">
        <f>C47+C56+C59+C65+C67+C69</f>
        <v>0</v>
      </c>
      <c r="D46" s="89">
        <f>D47+D56+D59+D65+D67+D69</f>
        <v>0</v>
      </c>
    </row>
    <row r="47" spans="1:5" x14ac:dyDescent="0.2">
      <c r="A47" s="88">
        <v>5510</v>
      </c>
      <c r="B47" s="84" t="s">
        <v>496</v>
      </c>
      <c r="C47" s="89">
        <f>SUM(C48:C55)</f>
        <v>0</v>
      </c>
      <c r="D47" s="89">
        <f>SUM(D48:D55)</f>
        <v>0</v>
      </c>
    </row>
    <row r="48" spans="1:5" x14ac:dyDescent="0.2">
      <c r="A48" s="88">
        <v>5511</v>
      </c>
      <c r="B48" s="84" t="s">
        <v>497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498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499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500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501</v>
      </c>
      <c r="C52" s="89">
        <v>0</v>
      </c>
      <c r="D52" s="89">
        <v>0</v>
      </c>
    </row>
    <row r="53" spans="1:4" x14ac:dyDescent="0.2">
      <c r="A53" s="88">
        <v>5516</v>
      </c>
      <c r="B53" s="84" t="s">
        <v>502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503</v>
      </c>
      <c r="C54" s="89">
        <v>0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504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505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506</v>
      </c>
      <c r="C59" s="89">
        <f>SUM(C60:C64)</f>
        <v>0</v>
      </c>
      <c r="D59" s="89">
        <f>SUM(D60:D64)</f>
        <v>0</v>
      </c>
    </row>
    <row r="60" spans="1:4" x14ac:dyDescent="0.2">
      <c r="A60" s="88">
        <v>5531</v>
      </c>
      <c r="B60" s="84" t="s">
        <v>507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508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509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510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511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512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512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513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513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514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515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516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517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518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519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412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520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521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0</v>
      </c>
      <c r="D78" s="89">
        <f>SUM(D79:D80)</f>
        <v>0</v>
      </c>
    </row>
    <row r="79" spans="1:4" x14ac:dyDescent="0.2">
      <c r="A79" s="88">
        <v>5610</v>
      </c>
      <c r="B79" s="84" t="s">
        <v>522</v>
      </c>
      <c r="C79" s="89">
        <f>C80</f>
        <v>0</v>
      </c>
      <c r="D79" s="89">
        <v>0</v>
      </c>
    </row>
    <row r="80" spans="1:4" x14ac:dyDescent="0.2">
      <c r="A80" s="88">
        <v>5611</v>
      </c>
      <c r="B80" s="84" t="s">
        <v>523</v>
      </c>
      <c r="C80" s="89">
        <v>0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11.44140625" style="33" customWidth="1"/>
    <col min="2" max="2" width="124.33203125" style="31" customWidth="1"/>
    <col min="3" max="3" width="11.44140625" style="33" customWidth="1"/>
    <col min="4" max="16384" width="11.441406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121</v>
      </c>
    </row>
    <row r="5" spans="1:2" ht="14.1" customHeight="1" x14ac:dyDescent="0.2">
      <c r="B5" s="56" t="s">
        <v>89</v>
      </c>
    </row>
    <row r="6" spans="1:2" ht="14.1" customHeight="1" x14ac:dyDescent="0.2">
      <c r="B6" s="56" t="s">
        <v>195</v>
      </c>
    </row>
    <row r="7" spans="1:2" ht="14.1" customHeight="1" x14ac:dyDescent="0.2">
      <c r="B7" s="56" t="s">
        <v>197</v>
      </c>
    </row>
    <row r="8" spans="1:2" ht="14.1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2019-02-13T21:19:08Z</cp:lastPrinted>
  <dcterms:created xsi:type="dcterms:W3CDTF">2012-12-11T20:36:24Z</dcterms:created>
  <dcterms:modified xsi:type="dcterms:W3CDTF">2019-10-23T20:08:56Z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